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Sheet1!$A$1:$T$66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<sst xmlns="http://schemas.openxmlformats.org/spreadsheetml/2006/main" count="476" uniqueCount="325">
  <si>
    <r>
      <rPr>
        <b/>
        <sz val="14"/>
        <color theme="1"/>
        <rFont val="仿宋"/>
        <charset val="134"/>
      </rPr>
      <t>2025年杨凌示范区加力扩围“家装以旧换新”资金预拨企业明细表</t>
    </r>
    <r>
      <rPr>
        <b/>
        <sz val="14"/>
        <color indexed="8"/>
        <rFont val="仿宋"/>
        <charset val="134"/>
      </rPr>
      <t>（支付宝平台家装核销，截止日期2025年11月30日）</t>
    </r>
  </si>
  <si>
    <t>序号</t>
  </si>
  <si>
    <t>企业名称</t>
  </si>
  <si>
    <t>企业区县</t>
  </si>
  <si>
    <t>累计申请数量（件）</t>
  </si>
  <si>
    <t>累计申请补贴（元）</t>
  </si>
  <si>
    <t>累计带动消费（元）</t>
  </si>
  <si>
    <t>门店位置</t>
  </si>
  <si>
    <t>公户账号</t>
  </si>
  <si>
    <t>开户行</t>
  </si>
  <si>
    <t>户名</t>
  </si>
  <si>
    <t>行号</t>
  </si>
  <si>
    <t>联系人</t>
  </si>
  <si>
    <t>联系电话</t>
  </si>
  <si>
    <t>第一批实际预付</t>
  </si>
  <si>
    <t>第三方审核：核销笔数</t>
  </si>
  <si>
    <t>第三方审核：交易金额</t>
  </si>
  <si>
    <t>第三方审核：补贴金额</t>
  </si>
  <si>
    <t>第一批预付（元）</t>
  </si>
  <si>
    <t>第二批预付（元）</t>
  </si>
  <si>
    <t>第三批计划拨付（元）</t>
  </si>
  <si>
    <t>陕西尚居乐城家居有限公司</t>
  </si>
  <si>
    <t>杨凌示范区</t>
  </si>
  <si>
    <t>陕西省杨凌示范区常乐路西段科秦建材市场西排南段1号</t>
  </si>
  <si>
    <t>2704030401201000044434</t>
  </si>
  <si>
    <t>陕西杨凌农村商业银行股份有限公司康乐路支行</t>
  </si>
  <si>
    <t>402795000558</t>
  </si>
  <si>
    <t>董丽娜</t>
  </si>
  <si>
    <t>18591868685</t>
  </si>
  <si>
    <t>陕西源木墩墩木业有限公司</t>
  </si>
  <si>
    <t>陕西省杨凌示范区长青路北段居然之家二层2-28号</t>
  </si>
  <si>
    <t>2604049309000049611</t>
  </si>
  <si>
    <t>中国工商银行股份有限公司杨陵区科教街支行</t>
  </si>
  <si>
    <t>102795010052</t>
  </si>
  <si>
    <t>马志禹</t>
  </si>
  <si>
    <t>18089241147</t>
  </si>
  <si>
    <t>杨凌睿诚远家居建材经销部</t>
  </si>
  <si>
    <t>陕西省杨凌示范区高干渠路东段居然之家1层05号商铺</t>
  </si>
  <si>
    <t>61050163635600000093</t>
  </si>
  <si>
    <t>中国建设银行股份有限公司杨陵区田园居小区支行</t>
  </si>
  <si>
    <t>105795005124</t>
  </si>
  <si>
    <t>解攀</t>
  </si>
  <si>
    <t>15891773757</t>
  </si>
  <si>
    <t>杨凌禾悦尚家商贸有限公司</t>
  </si>
  <si>
    <t>陕西省杨凌示范区有邰路星艺佳商场一层A02号商铺</t>
  </si>
  <si>
    <t>26200401040003947</t>
  </si>
  <si>
    <t>中国农业银行股份有限公司杨凌示范区西农大支行</t>
  </si>
  <si>
    <t>103795020042</t>
  </si>
  <si>
    <t>黄艳艳</t>
  </si>
  <si>
    <t>杨凌方格家居店（个体工商户）</t>
  </si>
  <si>
    <t>陕西省杨凌示范区有邰路西段星艺佳商场四层D11号商铺</t>
  </si>
  <si>
    <t>2604021509200193310</t>
  </si>
  <si>
    <t>中国工商银行股份有限公司杨陵区支行</t>
  </si>
  <si>
    <t>102795040090</t>
  </si>
  <si>
    <t>伊倩</t>
  </si>
  <si>
    <t>13679274036</t>
  </si>
  <si>
    <t>杨凌爱之家家居生活馆</t>
  </si>
  <si>
    <t>杨凌蚂蚁新居装饰工程有限公司</t>
  </si>
  <si>
    <t>陕西省杨凌示范区居然之家四层412号</t>
  </si>
  <si>
    <t>2604021509200151979</t>
  </si>
  <si>
    <t>刘刚</t>
  </si>
  <si>
    <t>13571863040</t>
  </si>
  <si>
    <t>杨凌鑫和美家具有限公司</t>
  </si>
  <si>
    <t>杨凌周春斐家具店（个体工商户）</t>
  </si>
  <si>
    <t>陕西省杨凌示范区有邰路高铁站东侧交通枢纽A区三层C03商铺</t>
  </si>
  <si>
    <t>61050163635600000164</t>
  </si>
  <si>
    <t>周春辉</t>
  </si>
  <si>
    <t>杨凌美居利尔丹家具定制店</t>
  </si>
  <si>
    <t>陕西省杨凌示范区好安居建材市场16-6</t>
  </si>
  <si>
    <t>961047013000312839</t>
  </si>
  <si>
    <t>中国邮政储蓄银行股份有限公司杨凌区支行</t>
  </si>
  <si>
    <t>403795001482</t>
  </si>
  <si>
    <t>申新厂</t>
  </si>
  <si>
    <t>15339264239</t>
  </si>
  <si>
    <t>杨凌米米斐家具店</t>
  </si>
  <si>
    <t>陕西省杨凌示范区有邰路交通旅游枢纽A区三层c05-2号商铺</t>
  </si>
  <si>
    <t>2604049309000049185</t>
  </si>
  <si>
    <t>15982288256</t>
  </si>
  <si>
    <t>杨凌张在英慕百禾家具店(个体工商户)</t>
  </si>
  <si>
    <t>陕西省杨凌示范区常青路北段居然之家三楼3-20号商铺</t>
  </si>
  <si>
    <t>2604021509200190329</t>
  </si>
  <si>
    <t>张在英</t>
  </si>
  <si>
    <t>杨凌瑞创装饰工程有限公司</t>
  </si>
  <si>
    <t>陕西省杨凌示范区博学路永安家园西门北侧21号-01商铺</t>
  </si>
  <si>
    <t>61050163630800001000</t>
  </si>
  <si>
    <t>中国建设银行股份有限公司杨凌区支行</t>
  </si>
  <si>
    <t>105795000144</t>
  </si>
  <si>
    <t>任波</t>
  </si>
  <si>
    <t>17742417721</t>
  </si>
  <si>
    <t>杨凌鲲鹏展翅家居建材店（个体工商户）</t>
  </si>
  <si>
    <t>陕西省杨凌示范区高干渠路东段居然之家二层2-16、2-17号商铺</t>
  </si>
  <si>
    <t>61050163630800002234</t>
  </si>
  <si>
    <t>中国建设银行股份有限公司
杨凌区支行</t>
  </si>
  <si>
    <t>王鲲</t>
  </si>
  <si>
    <t>15319970836</t>
  </si>
  <si>
    <t>杨凌久居装饰装修部</t>
  </si>
  <si>
    <t xml:space="preserve">陕西省杨凌示范区团结路爱迪尔门面房5一5号
</t>
  </si>
  <si>
    <t xml:space="preserve">6105 0163 6352 0000 0102 </t>
  </si>
  <si>
    <t xml:space="preserve">中国建设银行股份有限公司杨陵区支行     </t>
  </si>
  <si>
    <t>杨凌久居装修装饰部</t>
  </si>
  <si>
    <t>张明亮</t>
  </si>
  <si>
    <t>杨凌秋永兵家具店</t>
  </si>
  <si>
    <t>陕西省杨凌示范区神农路中段南方家具城内</t>
  </si>
  <si>
    <t>2704030601201000048360</t>
  </si>
  <si>
    <t>陕西杨凌农业商业银行股份有限公司高新区支行</t>
  </si>
  <si>
    <t>402795000574</t>
  </si>
  <si>
    <t>秋永兵</t>
  </si>
  <si>
    <t>杨凌鑫泽浩轩商贸有限公司</t>
  </si>
  <si>
    <t>陕西省杨凌示范区高干渠路东段居然之家3层10号商铺</t>
  </si>
  <si>
    <t>102914856904</t>
  </si>
  <si>
    <t>中国银行股份有限公司陕西自贸实验区杨凌片区支行</t>
  </si>
  <si>
    <t>104795065036</t>
  </si>
  <si>
    <t>杨银银</t>
  </si>
  <si>
    <t>杨凌曼晨家具店</t>
  </si>
  <si>
    <t>陕西省杨凌示范区高干渠路居然之家1-12号商铺</t>
  </si>
  <si>
    <t>2604049309000049859</t>
  </si>
  <si>
    <t>张格红</t>
  </si>
  <si>
    <t>18192057875</t>
  </si>
  <si>
    <t>杨凌鑫德隆家具城</t>
  </si>
  <si>
    <t>陕西省杨凌示范区有邰路交通旅游枢纽B区二层</t>
  </si>
  <si>
    <t>961004010041158918</t>
  </si>
  <si>
    <t>中国邮政储蓄银行杨陵区支行</t>
  </si>
  <si>
    <t>王丹</t>
  </si>
  <si>
    <t>15664600123</t>
  </si>
  <si>
    <t>陕西双志商贸有限公司</t>
  </si>
  <si>
    <t>陕西省杨凌示范区高铁南站东侧星艺佳家居商场一楼慕思睡眠体验馆</t>
  </si>
  <si>
    <t>61050163630800000703</t>
  </si>
  <si>
    <t>中国建设银行股份有限公司杨陵区支行</t>
  </si>
  <si>
    <t>候小艳</t>
  </si>
  <si>
    <t>13649133988</t>
  </si>
  <si>
    <t>杨凌聚格建材店(个体工商户)</t>
  </si>
  <si>
    <t>陕西省杨凌示范区居然之家一楼</t>
  </si>
  <si>
    <t>2704030601201000042363</t>
  </si>
  <si>
    <t>陕西杨凌农村商业银行股份有限公司高新区支行</t>
  </si>
  <si>
    <t>杨凌悠纺客窗帘加工店</t>
  </si>
  <si>
    <t>陕西省杨凌示范区滨河西路秦琪广场3号楼2层102商铺</t>
  </si>
  <si>
    <t>102114898387</t>
  </si>
  <si>
    <t>中国银行股份有限公司杨凌农业技术产业示范区支行</t>
  </si>
  <si>
    <t>104795000248</t>
  </si>
  <si>
    <t>吴晓梦</t>
  </si>
  <si>
    <t>18391822180</t>
  </si>
  <si>
    <t>杨凌新奇鑫家具店</t>
  </si>
  <si>
    <t>陕西省杨凌示范区博学路秦琪广场3-102号商铺</t>
  </si>
  <si>
    <t>26200501040026143</t>
  </si>
  <si>
    <t>中国农业银行股份有限公司杨凌示范区支行</t>
  </si>
  <si>
    <t>103795020059</t>
  </si>
  <si>
    <t>王建桥</t>
  </si>
  <si>
    <t>13891735436</t>
  </si>
  <si>
    <t>深圳那斐家居</t>
  </si>
  <si>
    <t>陕西省杨凌示范区星艺佳商场三楼西侧C02</t>
  </si>
  <si>
    <t>26200501040023256</t>
  </si>
  <si>
    <t>中国农业银行杨凌示范区支行营业部</t>
  </si>
  <si>
    <t>杨凌那斐格调家具店</t>
  </si>
  <si>
    <t>王芳</t>
  </si>
  <si>
    <t>15291811116</t>
  </si>
  <si>
    <t>杨凌佰人佰家装修装饰经销部</t>
  </si>
  <si>
    <t>陕西省杨凌示范区高铁南站星艺佳商场一楼A08</t>
  </si>
  <si>
    <t>103315987691</t>
  </si>
  <si>
    <t>任立会</t>
  </si>
  <si>
    <t>17791534842</t>
  </si>
  <si>
    <t>鼎尚空间家具店</t>
  </si>
  <si>
    <t>陕西省杨凌示范区有邰路永安家园北门12号商铺</t>
  </si>
  <si>
    <t>61050111551400000227</t>
  </si>
  <si>
    <t>中国建设银行股份有限公司陕西自贸试验区杨凌片区支行</t>
  </si>
  <si>
    <t>杨凌鼎尚空间家具店</t>
  </si>
  <si>
    <t>105795000499</t>
  </si>
  <si>
    <t>吴妍</t>
  </si>
  <si>
    <t>杨凌圣美轩家具工程有限公司</t>
  </si>
  <si>
    <t>陕西省陕西省杨凌示范区产业路一号</t>
  </si>
  <si>
    <t>102870332157</t>
  </si>
  <si>
    <t>中国银行杨凌农业高新技术产业示范区支行</t>
  </si>
  <si>
    <t>王钊楠</t>
  </si>
  <si>
    <t>15991757566</t>
  </si>
  <si>
    <t>杨凌阿杜家居店</t>
  </si>
  <si>
    <t>陕西省杨凌示范区东环路中威汽配城3号楼1001-1002商铺</t>
  </si>
  <si>
    <t>2704030301201000038600</t>
  </si>
  <si>
    <t>陕西杨凌农村商业银行股份有限公司自贸大街支行</t>
  </si>
  <si>
    <t>402795000540</t>
  </si>
  <si>
    <t>杜亚刚</t>
  </si>
  <si>
    <t>18392068807</t>
  </si>
  <si>
    <t>杨凌杨琪床垫店</t>
  </si>
  <si>
    <t>陕西省杨凌示范区高干渠路东段居然之家三楼</t>
  </si>
  <si>
    <t>2604021509200188313</t>
  </si>
  <si>
    <t>张美洲</t>
  </si>
  <si>
    <t>18089146635</t>
  </si>
  <si>
    <t>杨凌家春秋床垫店</t>
  </si>
  <si>
    <t>陕西省杨凌示范区居然之家三楼</t>
  </si>
  <si>
    <t>806031601421009050</t>
  </si>
  <si>
    <t>长安银行股份有限公司杨凌示范区支行</t>
  </si>
  <si>
    <t>313795000186</t>
  </si>
  <si>
    <t>石平省</t>
  </si>
  <si>
    <t>13709229904</t>
  </si>
  <si>
    <t>杨凌翔昱装饰工程有限公司</t>
  </si>
  <si>
    <t>杨凌翔昱浩昱装饰工程有限公司</t>
  </si>
  <si>
    <t>张世欣</t>
  </si>
  <si>
    <t>13892944978</t>
  </si>
  <si>
    <t>杨凌伊恋全屋定制家居店</t>
  </si>
  <si>
    <t>陕西省杨凌示范区好安居建材市场10-5号</t>
  </si>
  <si>
    <t>61050163635200000144</t>
  </si>
  <si>
    <t>中国建设银行股份有限公司杨陵区康乐西路支行</t>
  </si>
  <si>
    <t>105795000511</t>
  </si>
  <si>
    <t>杨春艳</t>
  </si>
  <si>
    <t>15291839798</t>
  </si>
  <si>
    <t>杨凌耀途盛世装饰工程有限公司</t>
  </si>
  <si>
    <t>陕西省杨凌示范区团结路北段艾迪尔城5-7商铺</t>
  </si>
  <si>
    <t>2604036009200032910</t>
  </si>
  <si>
    <t>中国工商银行股份有限公司杨陵区康乐路支行</t>
  </si>
  <si>
    <t>102795010028</t>
  </si>
  <si>
    <t>赵军科</t>
  </si>
  <si>
    <t>13720587013</t>
  </si>
  <si>
    <t>杨凌张博诚全屋定制店（个体工商户）</t>
  </si>
  <si>
    <t>陕西省杨凌示范区高干渠路东段居然之家四楼4-10商铺</t>
  </si>
  <si>
    <t>2604021509200190453</t>
  </si>
  <si>
    <t>张战飞</t>
  </si>
  <si>
    <t>13669262307</t>
  </si>
  <si>
    <t>杨凌依思蒙沙家具店</t>
  </si>
  <si>
    <t>陕西省杨凌示范区高干渠路居然之家3-14号商铺</t>
  </si>
  <si>
    <t>6232514160445604</t>
  </si>
  <si>
    <t>王璐</t>
  </si>
  <si>
    <t>13399188002</t>
  </si>
  <si>
    <t>陕西美度华室建设工程有限公司</t>
  </si>
  <si>
    <t>陕西省杨凌示范区常乐路西段科秦建材市场1号楼105号商铺</t>
  </si>
  <si>
    <t>2604036009200050093</t>
  </si>
  <si>
    <t>杨高伟</t>
  </si>
  <si>
    <t>13310942923</t>
  </si>
  <si>
    <t>杨凌帝诗伦家俱店</t>
  </si>
  <si>
    <t>陕西省杨凌示范区大寨镇梁氏窑社区陕西省杨凌科秦建材市场中排21号</t>
  </si>
  <si>
    <t>2704030201201000014094</t>
  </si>
  <si>
    <t>陕西杨凌农村商业银行股份有限公司杨陵支行</t>
  </si>
  <si>
    <t>402795000582</t>
  </si>
  <si>
    <t>杨依清</t>
  </si>
  <si>
    <t>18629546888</t>
  </si>
  <si>
    <t>杨凌葛建库家居生活馆（个体工商户）</t>
  </si>
  <si>
    <t>杨凌秋氏家具工厂直营店</t>
  </si>
  <si>
    <t>陕西省杨凌示范区杨陵街道常乐路社区梁氏窑富森国际一楼展厅</t>
  </si>
  <si>
    <t>26200201040003917</t>
  </si>
  <si>
    <t>中国农业银行股份有限公司杨凌示范区康乐西路支行</t>
  </si>
  <si>
    <t>103795020026</t>
  </si>
  <si>
    <t>13571950836</t>
  </si>
  <si>
    <t>杨凌天芝意家居店</t>
  </si>
  <si>
    <t>陕西省杨凌示范区高干渠路中段居然之家2层08号</t>
  </si>
  <si>
    <t>61050163630800001578</t>
  </si>
  <si>
    <t>焦超辉</t>
  </si>
  <si>
    <t>13289109999</t>
  </si>
  <si>
    <t>杨凌惠聪听医疗器械有限公司</t>
  </si>
  <si>
    <t>陕西省杨凌示范区后稷路金辉小区2号楼13号商铺</t>
  </si>
  <si>
    <t>26200601040010020</t>
  </si>
  <si>
    <t>中国农业银行股份有限公司杨凌示范区康乐路支行</t>
  </si>
  <si>
    <t>103795020067</t>
  </si>
  <si>
    <t>李青</t>
  </si>
  <si>
    <t>15029808867</t>
  </si>
  <si>
    <t>杨凌松特装饰建材有限公司</t>
  </si>
  <si>
    <t>陕西省杨凌示范区高干渠中段居然之家2层万家乐店</t>
  </si>
  <si>
    <t>26200601040004015</t>
  </si>
  <si>
    <t>中国农业银行杨凌示范区支行康乐路分理处</t>
  </si>
  <si>
    <t>赵艺飞</t>
  </si>
  <si>
    <t>15091441686</t>
  </si>
  <si>
    <t>杨凌福文家具</t>
  </si>
  <si>
    <t>陕西省杨凌示范区有邰路西段星艺佳商场三层C09号商铺</t>
  </si>
  <si>
    <t>103317352625</t>
  </si>
  <si>
    <t>中国银行股份有限公司陕西自贸试验区杨凌片区支行</t>
  </si>
  <si>
    <t>杨凌福文家具店</t>
  </si>
  <si>
    <t>何晓瑞</t>
  </si>
  <si>
    <t>杨凌王楠卫浴店</t>
  </si>
  <si>
    <t>杨凌张卫鸽棕床垫专卖店</t>
  </si>
  <si>
    <t>陕西省杨凌示范区居然之家三楼北电梯口</t>
  </si>
  <si>
    <t>2604021509200189738</t>
  </si>
  <si>
    <t>张卫鸽</t>
  </si>
  <si>
    <t>15319971076</t>
  </si>
  <si>
    <t>杨凌宜美多整装家居生活馆</t>
  </si>
  <si>
    <t>好安居建材市场18-5</t>
  </si>
  <si>
    <t>2704030201201000026002</t>
  </si>
  <si>
    <t>陕西杨凌农村商业银行股份有限公司杨凌支行</t>
  </si>
  <si>
    <t>赵荷发</t>
  </si>
  <si>
    <t>陕西一帆凌云建筑工程有限公司</t>
  </si>
  <si>
    <t>杨凌本悦家家具店（个体工商户）</t>
  </si>
  <si>
    <t>杨凌恒政卫浴店</t>
  </si>
  <si>
    <t>杨凌华耀水暖建材店</t>
  </si>
  <si>
    <t>陕西省杨凌示范区常乐路西段鑫辉建材市场1排15号</t>
  </si>
  <si>
    <t>26200201040003271</t>
  </si>
  <si>
    <t>石小创</t>
  </si>
  <si>
    <t>18192486776</t>
  </si>
  <si>
    <t>杨凌智东商贸有限责任公司</t>
  </si>
  <si>
    <t>陕西省杨凌示范区渭惠路37号万达广场1层1006商铺</t>
  </si>
  <si>
    <t>102098489855</t>
  </si>
  <si>
    <t>晏继东</t>
  </si>
  <si>
    <t>18392001566</t>
  </si>
  <si>
    <t>陕西悦联智享通讯科技有限公司</t>
  </si>
  <si>
    <t>杨凌康乐路新时代广场一层A-17</t>
  </si>
  <si>
    <t>103717276986</t>
  </si>
  <si>
    <t>中国银行股份有限公司杨凌农业高新技术产业示范区支行</t>
  </si>
  <si>
    <t>段肖肖</t>
  </si>
  <si>
    <t>杨凌竭诚建材店</t>
  </si>
  <si>
    <t>鑫辉建材市场南派14号</t>
  </si>
  <si>
    <t>27040366601201000135438</t>
  </si>
  <si>
    <t>陕西杨凌农村商业银行股份有限公司</t>
  </si>
  <si>
    <t>402795000531</t>
  </si>
  <si>
    <t>龚建军</t>
  </si>
  <si>
    <t>杨凌小乔邦家具店</t>
  </si>
  <si>
    <t>杨凌佰优晟电器有限公司</t>
  </si>
  <si>
    <t>陕西省杨凌示范区五胡路田园新都市南排商铺</t>
  </si>
  <si>
    <t>61050163630800000118</t>
  </si>
  <si>
    <t>中国建设银行杨陵区支行</t>
  </si>
  <si>
    <t>刘元宜</t>
  </si>
  <si>
    <t>陕西欢乐购电子商务有限公司</t>
  </si>
  <si>
    <t>陕西省杨凌示范区康乐路金秋商厦一层</t>
  </si>
  <si>
    <t>26200601040008545</t>
  </si>
  <si>
    <t>韩金风</t>
  </si>
  <si>
    <t>杨凌昌瑞电器有限公司</t>
  </si>
  <si>
    <t>陕西省杨凌示范区揉谷镇桥西5号商铺</t>
  </si>
  <si>
    <t>2704031001201000004214</t>
  </si>
  <si>
    <t>陕西杨凌农村商业银行股份有限公司揉谷支行</t>
  </si>
  <si>
    <t>402795000700</t>
  </si>
  <si>
    <t>赵海宇</t>
  </si>
  <si>
    <t>18291934230</t>
  </si>
  <si>
    <t>杨凌好太太厨卫店</t>
  </si>
  <si>
    <t>杨凌美佳居灯饰广场</t>
  </si>
  <si>
    <t>杨凌示范区常乐西路科秦建材市场东排7号</t>
  </si>
  <si>
    <t>102502361077</t>
  </si>
  <si>
    <t>中国银行杨凌西农路支行</t>
  </si>
  <si>
    <t>赵小奇</t>
  </si>
  <si>
    <t>杨凌白格霞安华卫浴店</t>
  </si>
  <si>
    <t>杨凌顺泰家用电器经销部</t>
  </si>
  <si>
    <t>总计</t>
  </si>
  <si>
    <t>注明：1.此表系家装以旧焕新；2.负数为之前给其预付后，经第三方审核数据重新驳回，还未上传；3.经计算本次家装总计拨付资金为1479371.16元；4.负数（商家）等审核完无误后再给予计算并拨付，表格有空白处将及时联系商家更新;表格负数为-140386.92，正数为1479371.16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</si>
</sst>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0_ "/>
  </numFmts>
  <fonts count="29">
    <font>
      <sz val="12"/>
      <name val="宋体"/>
      <charset val="134"/>
    </font>
    <font>
      <sz val="12"/>
      <color theme="1"/>
      <name val="宋体"/>
      <charset val="134"/>
      <scheme val="minor"/>
    </font>
    <font>
      <sz val="14"/>
      <color theme="1"/>
      <name val="宋体"/>
      <charset val="134"/>
      <scheme val="minor"/>
    </font>
    <font>
      <b/>
      <sz val="14"/>
      <color theme="1"/>
      <name val="仿宋"/>
      <charset val="134"/>
    </font>
    <font>
      <b/>
      <sz val="18"/>
      <color theme="1"/>
      <name val="仿宋"/>
      <charset val="134"/>
    </font>
    <font>
      <b/>
      <sz val="11"/>
      <color theme="1"/>
      <name val="仿宋"/>
      <charset val="134"/>
    </font>
    <font>
      <sz val="11"/>
      <color theme="1"/>
      <name val="仿宋"/>
      <charset val="134"/>
    </font>
    <font>
      <sz val="11"/>
      <name val="仿宋"/>
      <charset val="134"/>
    </font>
    <font>
      <sz val="11"/>
      <color rgb="FF000000"/>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4"/>
      <color indexed="8"/>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
      </bottom>
      <diagonal/>
    </border>
    <border>
      <left/>
      <right/>
      <top/>
      <bottom style="medium">
        <color theme="4" tint="0.3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0" fillId="2" borderId="3" applyNumberFormat="0" applyFon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3" borderId="7" applyNumberFormat="0" applyAlignment="0" applyProtection="0"/>
    <xf numFmtId="0" fontId="18" fillId="4" borderId="8" applyNumberFormat="0" applyAlignment="0" applyProtection="0"/>
    <xf numFmtId="0" fontId="19" fillId="4" borderId="7" applyNumberFormat="0" applyAlignment="0" applyProtection="0"/>
    <xf numFmtId="0" fontId="20" fillId="5" borderId="9" applyNumberFormat="0" applyAlignment="0" applyProtection="0"/>
    <xf numFmtId="0" fontId="21" fillId="0" borderId="10" applyNumberFormat="0" applyFill="0" applyAlignment="0" applyProtection="0"/>
    <xf numFmtId="0" fontId="22" fillId="0" borderId="11" applyNumberFormat="0" applyFill="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6"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6" fillId="29"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cellStyleXfs>
  <cellXfs count="26">
    <xf numFmtId="0" fontId="0" fillId="0" borderId="0" xfId="0">
      <alignment vertical="center"/>
    </xf>
    <xf numFmtId="0" fontId="1" fillId="0" borderId="0" xfId="0" applyNumberFormat="1" applyFont="1" applyFill="1" applyBorder="1" applyAlignment="1">
      <alignment horizontal="center" vertical="center"/>
    </xf>
    <xf numFmtId="176" fontId="2"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77"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176"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176" fontId="7"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xf>
    <xf numFmtId="176" fontId="3" fillId="0" borderId="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1" fillId="0" borderId="0" xfId="0" applyNumberFormat="1" applyFont="1" applyFill="1" applyAlignment="1">
      <alignment horizontal="left" vertical="center" wrapText="1"/>
    </xf>
    <xf numFmtId="176" fontId="1" fillId="0" borderId="0" xfId="0" applyNumberFormat="1"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T66"/>
  <sheetViews>
    <sheetView tabSelected="1" zoomScale="115" zoomScaleNormal="115" topLeftCell="A55" workbookViewId="0">
      <selection activeCell="V9" sqref="V9"/>
    </sheetView>
  </sheetViews>
  <sheetFormatPr defaultColWidth="13.4416666666667" defaultRowHeight="36" customHeight="1"/>
  <cols>
    <col min="1" max="1" width="4.875" style="1" customWidth="1"/>
    <col min="2" max="2" width="16.5166666666667" style="1" customWidth="1"/>
    <col min="3" max="3" width="13.475" style="1" customWidth="1"/>
    <col min="4" max="4" width="7.25" style="1" hidden="1" customWidth="1"/>
    <col min="5" max="6" width="8.625" style="1" hidden="1" customWidth="1"/>
    <col min="7" max="7" width="11.5" style="1" hidden="1" customWidth="1"/>
    <col min="8" max="8" width="11.25" style="1" hidden="1" customWidth="1"/>
    <col min="9" max="9" width="13.75" style="1" hidden="1" customWidth="1"/>
    <col min="10" max="10" width="10.25" style="1" hidden="1" customWidth="1"/>
    <col min="11" max="11" width="10.375" style="1" hidden="1" customWidth="1"/>
    <col min="12" max="12" width="8.25" style="1" hidden="1" customWidth="1"/>
    <col min="13" max="13" width="12.625" style="1" hidden="1" customWidth="1"/>
    <col min="14" max="14" width="11.125" style="2" hidden="1" customWidth="1"/>
    <col min="15" max="15" width="16.5166666666667" style="3" customWidth="1"/>
    <col min="16" max="16" width="13.75" style="3" customWidth="1"/>
    <col min="17" max="17" width="12.625" style="3" customWidth="1"/>
    <col min="18" max="18" width="11.5" style="2" customWidth="1"/>
    <col min="19" max="20" width="12.625" style="3" customWidth="1"/>
    <col min="21" max="26" width="13.5" style="1"/>
  </cols>
  <sheetData>
    <row r="1" s="1" customFormat="1" ht="50" customHeight="1" spans="1:20">
      <c r="A1" s="4" t="s">
        <v>0</v>
      </c>
      <c r="B1" s="4"/>
      <c r="C1" s="4"/>
      <c r="D1" s="5"/>
      <c r="E1" s="5"/>
      <c r="F1" s="5"/>
      <c r="G1" s="5"/>
      <c r="H1" s="5"/>
      <c r="I1" s="5"/>
      <c r="J1" s="5"/>
      <c r="K1" s="5"/>
      <c r="L1" s="5"/>
      <c r="M1" s="5"/>
      <c r="N1" s="5"/>
      <c r="O1" s="4"/>
      <c r="P1" s="4"/>
      <c r="Q1" s="4"/>
      <c r="R1" s="4"/>
      <c r="S1" s="22"/>
      <c r="T1" s="22"/>
    </row>
    <row r="2" s="1" customFormat="1" ht="40.5" spans="1:20">
      <c r="A2" s="6" t="s">
        <v>1</v>
      </c>
      <c r="B2" s="6" t="s">
        <v>2</v>
      </c>
      <c r="C2" s="6" t="s">
        <v>3</v>
      </c>
      <c r="D2" s="6" t="s">
        <v>4</v>
      </c>
      <c r="E2" s="6" t="s">
        <v>5</v>
      </c>
      <c r="F2" s="6" t="s">
        <v>6</v>
      </c>
      <c r="G2" s="6" t="s">
        <v>7</v>
      </c>
      <c r="H2" s="6" t="s">
        <v>8</v>
      </c>
      <c r="I2" s="6" t="s">
        <v>9</v>
      </c>
      <c r="J2" s="6" t="s">
        <v>10</v>
      </c>
      <c r="K2" s="6" t="s">
        <v>11</v>
      </c>
      <c r="L2" s="6" t="s">
        <v>12</v>
      </c>
      <c r="M2" s="6" t="s">
        <v>13</v>
      </c>
      <c r="N2" s="6" t="s">
        <v>14</v>
      </c>
      <c r="O2" s="13" t="s">
        <v>15</v>
      </c>
      <c r="P2" s="14" t="s">
        <v>16</v>
      </c>
      <c r="Q2" s="14" t="s">
        <v>17</v>
      </c>
      <c r="R2" s="6" t="s">
        <v>18</v>
      </c>
      <c r="S2" s="23" t="s">
        <v>19</v>
      </c>
      <c r="T2" s="23" t="s">
        <v>20</v>
      </c>
    </row>
    <row r="3" s="1" customFormat="1" ht="35" customHeight="1" spans="1:20">
      <c r="A3" s="7">
        <v>1</v>
      </c>
      <c r="B3" s="7" t="s">
        <v>21</v>
      </c>
      <c r="C3" s="7" t="s">
        <v>22</v>
      </c>
      <c r="D3" s="7">
        <v>230</v>
      </c>
      <c r="E3" s="7">
        <v>371276.4</v>
      </c>
      <c r="F3" s="7">
        <v>2483015.6</v>
      </c>
      <c r="G3" s="7" t="s">
        <v>23</v>
      </c>
      <c r="H3" s="7" t="s">
        <v>24</v>
      </c>
      <c r="I3" s="7" t="s">
        <v>25</v>
      </c>
      <c r="J3" s="7" t="s">
        <v>21</v>
      </c>
      <c r="K3" s="7" t="s">
        <v>26</v>
      </c>
      <c r="L3" s="7" t="s">
        <v>27</v>
      </c>
      <c r="M3" s="7" t="s">
        <v>28</v>
      </c>
      <c r="N3" s="15">
        <v>63406.76</v>
      </c>
      <c r="O3" s="16">
        <v>250</v>
      </c>
      <c r="P3" s="16">
        <v>2721461.07</v>
      </c>
      <c r="Q3" s="16">
        <v>406774.74</v>
      </c>
      <c r="R3" s="15">
        <v>63406.76</v>
      </c>
      <c r="S3" s="19">
        <f t="shared" ref="S3:S45" si="0">E3*0.8-N3</f>
        <v>233614.36</v>
      </c>
      <c r="T3" s="19">
        <f t="shared" ref="T3:T63" si="1">Q3-R3-S3</f>
        <v>109753.62</v>
      </c>
    </row>
    <row r="4" s="1" customFormat="1" ht="35" customHeight="1" spans="1:20">
      <c r="A4" s="7">
        <v>2</v>
      </c>
      <c r="B4" s="7" t="s">
        <v>29</v>
      </c>
      <c r="C4" s="7" t="s">
        <v>22</v>
      </c>
      <c r="D4" s="7">
        <v>229</v>
      </c>
      <c r="E4" s="7">
        <v>267573.14</v>
      </c>
      <c r="F4" s="7">
        <v>1808984.52</v>
      </c>
      <c r="G4" s="7" t="s">
        <v>30</v>
      </c>
      <c r="H4" s="7" t="s">
        <v>31</v>
      </c>
      <c r="I4" s="7" t="s">
        <v>32</v>
      </c>
      <c r="J4" s="7" t="s">
        <v>29</v>
      </c>
      <c r="K4" s="7" t="s">
        <v>33</v>
      </c>
      <c r="L4" s="7" t="s">
        <v>34</v>
      </c>
      <c r="M4" s="7" t="s">
        <v>35</v>
      </c>
      <c r="N4" s="15">
        <v>52384.935</v>
      </c>
      <c r="O4" s="16">
        <v>240</v>
      </c>
      <c r="P4" s="16">
        <v>1933135.6</v>
      </c>
      <c r="Q4" s="16">
        <v>286170.81</v>
      </c>
      <c r="R4" s="15">
        <v>52384.935</v>
      </c>
      <c r="S4" s="19">
        <f t="shared" si="0"/>
        <v>161673.577</v>
      </c>
      <c r="T4" s="19">
        <f t="shared" si="1"/>
        <v>72112.298</v>
      </c>
    </row>
    <row r="5" s="1" customFormat="1" ht="35" customHeight="1" spans="1:20">
      <c r="A5" s="7">
        <v>3</v>
      </c>
      <c r="B5" s="7" t="s">
        <v>36</v>
      </c>
      <c r="C5" s="7" t="s">
        <v>22</v>
      </c>
      <c r="D5" s="7">
        <v>147</v>
      </c>
      <c r="E5" s="7">
        <v>258602.75</v>
      </c>
      <c r="F5" s="7">
        <v>1730866</v>
      </c>
      <c r="G5" s="7" t="s">
        <v>37</v>
      </c>
      <c r="H5" s="7" t="s">
        <v>38</v>
      </c>
      <c r="I5" s="7" t="s">
        <v>39</v>
      </c>
      <c r="J5" s="7" t="s">
        <v>36</v>
      </c>
      <c r="K5" s="7" t="s">
        <v>40</v>
      </c>
      <c r="L5" s="7" t="s">
        <v>41</v>
      </c>
      <c r="M5" s="7" t="s">
        <v>42</v>
      </c>
      <c r="N5" s="15">
        <v>21490.95</v>
      </c>
      <c r="O5" s="16">
        <v>152</v>
      </c>
      <c r="P5" s="16">
        <v>1785918</v>
      </c>
      <c r="Q5" s="16">
        <v>266776.55</v>
      </c>
      <c r="R5" s="15">
        <v>21490.95</v>
      </c>
      <c r="S5" s="19">
        <f t="shared" si="0"/>
        <v>185391.25</v>
      </c>
      <c r="T5" s="19">
        <f t="shared" si="1"/>
        <v>59894.35</v>
      </c>
    </row>
    <row r="6" s="1" customFormat="1" ht="35" customHeight="1" spans="1:20">
      <c r="A6" s="7">
        <v>4</v>
      </c>
      <c r="B6" s="7" t="s">
        <v>43</v>
      </c>
      <c r="C6" s="7" t="s">
        <v>22</v>
      </c>
      <c r="D6" s="7">
        <v>131</v>
      </c>
      <c r="E6" s="7">
        <v>245836.8</v>
      </c>
      <c r="F6" s="7">
        <v>1751654</v>
      </c>
      <c r="G6" s="8" t="s">
        <v>44</v>
      </c>
      <c r="H6" s="9" t="s">
        <v>45</v>
      </c>
      <c r="I6" s="8" t="s">
        <v>46</v>
      </c>
      <c r="J6" s="8" t="s">
        <v>43</v>
      </c>
      <c r="K6" s="9" t="s">
        <v>47</v>
      </c>
      <c r="L6" s="8" t="s">
        <v>48</v>
      </c>
      <c r="M6" s="8">
        <v>13772450816</v>
      </c>
      <c r="N6" s="15">
        <v>0</v>
      </c>
      <c r="O6" s="16">
        <v>145</v>
      </c>
      <c r="P6" s="16">
        <v>1925131</v>
      </c>
      <c r="Q6" s="16">
        <v>270813.35</v>
      </c>
      <c r="R6" s="15">
        <v>0</v>
      </c>
      <c r="S6" s="19">
        <f t="shared" si="0"/>
        <v>196669.44</v>
      </c>
      <c r="T6" s="19">
        <f t="shared" si="1"/>
        <v>74143.91</v>
      </c>
    </row>
    <row r="7" s="1" customFormat="1" ht="35" customHeight="1" spans="1:20">
      <c r="A7" s="7">
        <v>5</v>
      </c>
      <c r="B7" s="7" t="s">
        <v>49</v>
      </c>
      <c r="C7" s="7" t="s">
        <v>22</v>
      </c>
      <c r="D7" s="7">
        <v>121</v>
      </c>
      <c r="E7" s="7">
        <v>219135.64</v>
      </c>
      <c r="F7" s="7">
        <v>1517798.6</v>
      </c>
      <c r="G7" s="7" t="s">
        <v>50</v>
      </c>
      <c r="H7" s="7" t="s">
        <v>51</v>
      </c>
      <c r="I7" s="7" t="s">
        <v>52</v>
      </c>
      <c r="J7" s="7" t="s">
        <v>49</v>
      </c>
      <c r="K7" s="7" t="s">
        <v>53</v>
      </c>
      <c r="L7" s="7" t="s">
        <v>54</v>
      </c>
      <c r="M7" s="7" t="s">
        <v>55</v>
      </c>
      <c r="N7" s="15">
        <v>23460.5</v>
      </c>
      <c r="O7" s="16">
        <v>149</v>
      </c>
      <c r="P7" s="16">
        <v>1877062.6</v>
      </c>
      <c r="Q7" s="16">
        <v>271186.59</v>
      </c>
      <c r="R7" s="15">
        <v>23460.5</v>
      </c>
      <c r="S7" s="19">
        <f t="shared" si="0"/>
        <v>151848.012</v>
      </c>
      <c r="T7" s="19">
        <f t="shared" si="1"/>
        <v>95878.078</v>
      </c>
    </row>
    <row r="8" s="1" customFormat="1" ht="35" customHeight="1" spans="1:20">
      <c r="A8" s="7">
        <v>6</v>
      </c>
      <c r="B8" s="7" t="s">
        <v>56</v>
      </c>
      <c r="C8" s="7" t="s">
        <v>22</v>
      </c>
      <c r="D8" s="7">
        <v>265</v>
      </c>
      <c r="E8" s="7">
        <v>204558.88</v>
      </c>
      <c r="F8" s="7">
        <v>1363725.95</v>
      </c>
      <c r="G8" s="7"/>
      <c r="H8" s="7"/>
      <c r="I8" s="7"/>
      <c r="J8" s="7"/>
      <c r="K8" s="7"/>
      <c r="L8" s="7"/>
      <c r="M8" s="7"/>
      <c r="N8" s="15">
        <v>0</v>
      </c>
      <c r="O8" s="16">
        <v>285</v>
      </c>
      <c r="P8" s="16">
        <v>1446688.73</v>
      </c>
      <c r="Q8" s="16">
        <v>217003.27</v>
      </c>
      <c r="R8" s="15">
        <v>0</v>
      </c>
      <c r="S8" s="19">
        <f t="shared" si="0"/>
        <v>163647.104</v>
      </c>
      <c r="T8" s="19">
        <f t="shared" si="1"/>
        <v>53356.166</v>
      </c>
    </row>
    <row r="9" s="1" customFormat="1" ht="35" customHeight="1" spans="1:20">
      <c r="A9" s="7">
        <v>7</v>
      </c>
      <c r="B9" s="7" t="s">
        <v>57</v>
      </c>
      <c r="C9" s="7" t="s">
        <v>22</v>
      </c>
      <c r="D9" s="7">
        <v>106</v>
      </c>
      <c r="E9" s="7">
        <v>185420.05</v>
      </c>
      <c r="F9" s="7">
        <v>1278997.3</v>
      </c>
      <c r="G9" s="7" t="s">
        <v>58</v>
      </c>
      <c r="H9" s="7" t="s">
        <v>59</v>
      </c>
      <c r="I9" s="7" t="s">
        <v>52</v>
      </c>
      <c r="J9" s="7" t="s">
        <v>57</v>
      </c>
      <c r="K9" s="7" t="s">
        <v>53</v>
      </c>
      <c r="L9" s="7" t="s">
        <v>60</v>
      </c>
      <c r="M9" s="7" t="s">
        <v>61</v>
      </c>
      <c r="N9" s="15">
        <v>22794.385</v>
      </c>
      <c r="O9" s="16">
        <v>127</v>
      </c>
      <c r="P9" s="16">
        <v>1519302</v>
      </c>
      <c r="Q9" s="16">
        <v>220455.86</v>
      </c>
      <c r="R9" s="15">
        <v>22794.385</v>
      </c>
      <c r="S9" s="19">
        <f t="shared" si="0"/>
        <v>125541.655</v>
      </c>
      <c r="T9" s="19">
        <f t="shared" si="1"/>
        <v>72119.82</v>
      </c>
    </row>
    <row r="10" s="1" customFormat="1" ht="35" customHeight="1" spans="1:20">
      <c r="A10" s="7">
        <v>8</v>
      </c>
      <c r="B10" s="7" t="s">
        <v>62</v>
      </c>
      <c r="C10" s="7" t="s">
        <v>22</v>
      </c>
      <c r="D10" s="7">
        <v>203</v>
      </c>
      <c r="E10" s="7">
        <v>184753.399999999</v>
      </c>
      <c r="F10" s="7">
        <v>1231689.3</v>
      </c>
      <c r="G10" s="7"/>
      <c r="H10" s="7"/>
      <c r="I10" s="7"/>
      <c r="J10" s="7"/>
      <c r="K10" s="7"/>
      <c r="L10" s="7"/>
      <c r="M10" s="7"/>
      <c r="N10" s="15">
        <v>0</v>
      </c>
      <c r="O10" s="16">
        <v>200</v>
      </c>
      <c r="P10" s="16">
        <v>1206039.3</v>
      </c>
      <c r="Q10" s="16">
        <v>180905.9</v>
      </c>
      <c r="R10" s="15">
        <v>0</v>
      </c>
      <c r="S10" s="19">
        <f t="shared" si="0"/>
        <v>147802.719999999</v>
      </c>
      <c r="T10" s="19">
        <f t="shared" si="1"/>
        <v>33103.1800000008</v>
      </c>
    </row>
    <row r="11" s="1" customFormat="1" ht="35" customHeight="1" spans="1:20">
      <c r="A11" s="7">
        <v>9</v>
      </c>
      <c r="B11" s="7" t="s">
        <v>63</v>
      </c>
      <c r="C11" s="7" t="s">
        <v>22</v>
      </c>
      <c r="D11" s="7">
        <v>162</v>
      </c>
      <c r="E11" s="7">
        <v>178238.8</v>
      </c>
      <c r="F11" s="7">
        <v>1189010</v>
      </c>
      <c r="G11" s="7" t="s">
        <v>64</v>
      </c>
      <c r="H11" s="7" t="s">
        <v>65</v>
      </c>
      <c r="I11" s="7" t="s">
        <v>39</v>
      </c>
      <c r="J11" s="7" t="s">
        <v>63</v>
      </c>
      <c r="K11" s="7" t="s">
        <v>40</v>
      </c>
      <c r="L11" s="7" t="s">
        <v>66</v>
      </c>
      <c r="M11" s="7"/>
      <c r="N11" s="15">
        <v>38689.15</v>
      </c>
      <c r="O11" s="16">
        <v>177</v>
      </c>
      <c r="P11" s="16">
        <v>1296276</v>
      </c>
      <c r="Q11" s="16">
        <v>194328.7</v>
      </c>
      <c r="R11" s="15">
        <v>38689.15</v>
      </c>
      <c r="S11" s="19">
        <f t="shared" si="0"/>
        <v>103901.89</v>
      </c>
      <c r="T11" s="19">
        <f t="shared" si="1"/>
        <v>51737.66</v>
      </c>
    </row>
    <row r="12" s="1" customFormat="1" ht="35" customHeight="1" spans="1:20">
      <c r="A12" s="7">
        <v>10</v>
      </c>
      <c r="B12" s="7" t="s">
        <v>67</v>
      </c>
      <c r="C12" s="7" t="s">
        <v>22</v>
      </c>
      <c r="D12" s="7">
        <v>104</v>
      </c>
      <c r="E12" s="7">
        <v>166864</v>
      </c>
      <c r="F12" s="7">
        <v>1112720</v>
      </c>
      <c r="G12" s="7" t="s">
        <v>68</v>
      </c>
      <c r="H12" s="7" t="s">
        <v>69</v>
      </c>
      <c r="I12" s="7" t="s">
        <v>70</v>
      </c>
      <c r="J12" s="7" t="s">
        <v>67</v>
      </c>
      <c r="K12" s="7" t="s">
        <v>71</v>
      </c>
      <c r="L12" s="7" t="s">
        <v>72</v>
      </c>
      <c r="M12" s="7" t="s">
        <v>73</v>
      </c>
      <c r="N12" s="15">
        <v>44690.125</v>
      </c>
      <c r="O12" s="16">
        <v>113</v>
      </c>
      <c r="P12" s="16">
        <v>1208020</v>
      </c>
      <c r="Q12" s="16">
        <v>181159</v>
      </c>
      <c r="R12" s="15">
        <v>44690.125</v>
      </c>
      <c r="S12" s="19">
        <f t="shared" si="0"/>
        <v>88801.075</v>
      </c>
      <c r="T12" s="19">
        <f t="shared" si="1"/>
        <v>47667.8</v>
      </c>
    </row>
    <row r="13" s="1" customFormat="1" ht="35" customHeight="1" spans="1:20">
      <c r="A13" s="7">
        <v>11</v>
      </c>
      <c r="B13" s="7" t="s">
        <v>74</v>
      </c>
      <c r="C13" s="7" t="s">
        <v>22</v>
      </c>
      <c r="D13" s="7">
        <v>147</v>
      </c>
      <c r="E13" s="7">
        <v>159717.85</v>
      </c>
      <c r="F13" s="7">
        <v>1067254</v>
      </c>
      <c r="G13" s="7" t="s">
        <v>75</v>
      </c>
      <c r="H13" s="7" t="s">
        <v>76</v>
      </c>
      <c r="I13" s="7" t="s">
        <v>32</v>
      </c>
      <c r="J13" s="7" t="s">
        <v>74</v>
      </c>
      <c r="K13" s="7" t="s">
        <v>33</v>
      </c>
      <c r="L13" s="7" t="s">
        <v>66</v>
      </c>
      <c r="M13" s="7" t="s">
        <v>77</v>
      </c>
      <c r="N13" s="15">
        <v>29908.1</v>
      </c>
      <c r="O13" s="16">
        <v>162</v>
      </c>
      <c r="P13" s="16">
        <v>1182451</v>
      </c>
      <c r="Q13" s="16">
        <v>176984.55</v>
      </c>
      <c r="R13" s="15">
        <v>29908.1</v>
      </c>
      <c r="S13" s="19">
        <f t="shared" si="0"/>
        <v>97866.18</v>
      </c>
      <c r="T13" s="19">
        <f t="shared" si="1"/>
        <v>49210.27</v>
      </c>
    </row>
    <row r="14" s="1" customFormat="1" ht="35" customHeight="1" spans="1:20">
      <c r="A14" s="7">
        <v>12</v>
      </c>
      <c r="B14" s="8" t="s">
        <v>78</v>
      </c>
      <c r="C14" s="7" t="s">
        <v>22</v>
      </c>
      <c r="D14" s="7">
        <v>150</v>
      </c>
      <c r="E14" s="7">
        <v>157297.05</v>
      </c>
      <c r="F14" s="7">
        <v>1048647</v>
      </c>
      <c r="G14" s="7" t="s">
        <v>79</v>
      </c>
      <c r="H14" s="7" t="s">
        <v>80</v>
      </c>
      <c r="I14" s="7" t="s">
        <v>52</v>
      </c>
      <c r="J14" s="17" t="s">
        <v>78</v>
      </c>
      <c r="K14" s="7" t="s">
        <v>53</v>
      </c>
      <c r="L14" s="7" t="s">
        <v>81</v>
      </c>
      <c r="M14" s="8">
        <v>13759898953</v>
      </c>
      <c r="N14" s="15">
        <v>32730.525</v>
      </c>
      <c r="O14" s="16">
        <v>159</v>
      </c>
      <c r="P14" s="16">
        <v>1130817</v>
      </c>
      <c r="Q14" s="16">
        <v>169622.55</v>
      </c>
      <c r="R14" s="15">
        <v>32730.525</v>
      </c>
      <c r="S14" s="19">
        <f t="shared" si="0"/>
        <v>93107.115</v>
      </c>
      <c r="T14" s="19">
        <f t="shared" si="1"/>
        <v>43784.91</v>
      </c>
    </row>
    <row r="15" s="1" customFormat="1" ht="35" customHeight="1" spans="1:20">
      <c r="A15" s="7">
        <v>13</v>
      </c>
      <c r="B15" s="7" t="s">
        <v>82</v>
      </c>
      <c r="C15" s="7" t="s">
        <v>22</v>
      </c>
      <c r="D15" s="7">
        <v>89</v>
      </c>
      <c r="E15" s="7">
        <v>153333.45</v>
      </c>
      <c r="F15" s="7">
        <v>1023063</v>
      </c>
      <c r="G15" s="7" t="s">
        <v>83</v>
      </c>
      <c r="H15" s="7" t="s">
        <v>84</v>
      </c>
      <c r="I15" s="7" t="s">
        <v>85</v>
      </c>
      <c r="J15" s="7" t="s">
        <v>82</v>
      </c>
      <c r="K15" s="7" t="s">
        <v>86</v>
      </c>
      <c r="L15" s="7" t="s">
        <v>87</v>
      </c>
      <c r="M15" s="7" t="s">
        <v>88</v>
      </c>
      <c r="N15" s="15">
        <v>44782.5</v>
      </c>
      <c r="O15" s="16">
        <v>110</v>
      </c>
      <c r="P15" s="16">
        <v>1283390</v>
      </c>
      <c r="Q15" s="16">
        <v>192382.5</v>
      </c>
      <c r="R15" s="15">
        <v>44782.5</v>
      </c>
      <c r="S15" s="19">
        <f t="shared" si="0"/>
        <v>77884.26</v>
      </c>
      <c r="T15" s="19">
        <f t="shared" si="1"/>
        <v>69715.74</v>
      </c>
    </row>
    <row r="16" s="1" customFormat="1" ht="35" customHeight="1" spans="1:20">
      <c r="A16" s="7">
        <v>14</v>
      </c>
      <c r="B16" s="7" t="s">
        <v>89</v>
      </c>
      <c r="C16" s="7" t="s">
        <v>22</v>
      </c>
      <c r="D16" s="7">
        <v>80</v>
      </c>
      <c r="E16" s="7">
        <v>142231.67</v>
      </c>
      <c r="F16" s="7">
        <v>965145.8</v>
      </c>
      <c r="G16" s="7" t="s">
        <v>90</v>
      </c>
      <c r="H16" s="7" t="s">
        <v>91</v>
      </c>
      <c r="I16" s="18" t="s">
        <v>92</v>
      </c>
      <c r="J16" s="7" t="s">
        <v>89</v>
      </c>
      <c r="K16" s="7" t="s">
        <v>86</v>
      </c>
      <c r="L16" s="7" t="s">
        <v>93</v>
      </c>
      <c r="M16" s="7" t="s">
        <v>94</v>
      </c>
      <c r="N16" s="15">
        <v>23924.185</v>
      </c>
      <c r="O16" s="16">
        <v>97</v>
      </c>
      <c r="P16" s="16">
        <v>1159323.8</v>
      </c>
      <c r="Q16" s="16">
        <v>171240.82</v>
      </c>
      <c r="R16" s="15">
        <v>23924.185</v>
      </c>
      <c r="S16" s="19">
        <f t="shared" si="0"/>
        <v>89861.151</v>
      </c>
      <c r="T16" s="19">
        <f t="shared" si="1"/>
        <v>57455.484</v>
      </c>
    </row>
    <row r="17" s="1" customFormat="1" ht="54" hidden="1" customHeight="1" spans="1:20">
      <c r="A17" s="7">
        <v>15</v>
      </c>
      <c r="B17" s="7" t="s">
        <v>95</v>
      </c>
      <c r="C17" s="7" t="s">
        <v>22</v>
      </c>
      <c r="D17" s="7">
        <v>72</v>
      </c>
      <c r="E17" s="7">
        <v>130449.35</v>
      </c>
      <c r="F17" s="7">
        <v>871034</v>
      </c>
      <c r="G17" s="8" t="s">
        <v>96</v>
      </c>
      <c r="H17" s="8" t="s">
        <v>97</v>
      </c>
      <c r="I17" s="7" t="s">
        <v>98</v>
      </c>
      <c r="J17" s="8" t="s">
        <v>99</v>
      </c>
      <c r="K17" s="7" t="s">
        <v>86</v>
      </c>
      <c r="L17" s="8" t="s">
        <v>100</v>
      </c>
      <c r="M17" s="8">
        <v>17791376168</v>
      </c>
      <c r="N17" s="15"/>
      <c r="O17" s="19"/>
      <c r="P17" s="19"/>
      <c r="Q17" s="19"/>
      <c r="R17" s="15"/>
      <c r="S17" s="19">
        <f t="shared" si="0"/>
        <v>104359.48</v>
      </c>
      <c r="T17" s="19">
        <f t="shared" si="1"/>
        <v>-104359.48</v>
      </c>
    </row>
    <row r="18" s="1" customFormat="1" ht="35" customHeight="1" spans="1:20">
      <c r="A18" s="7">
        <v>15</v>
      </c>
      <c r="B18" s="7" t="s">
        <v>101</v>
      </c>
      <c r="C18" s="7" t="s">
        <v>22</v>
      </c>
      <c r="D18" s="7">
        <v>141</v>
      </c>
      <c r="E18" s="7">
        <v>119290.25</v>
      </c>
      <c r="F18" s="7">
        <v>795582</v>
      </c>
      <c r="G18" s="7" t="s">
        <v>102</v>
      </c>
      <c r="H18" s="7" t="s">
        <v>103</v>
      </c>
      <c r="I18" s="7" t="s">
        <v>104</v>
      </c>
      <c r="J18" s="7" t="s">
        <v>101</v>
      </c>
      <c r="K18" s="7" t="s">
        <v>105</v>
      </c>
      <c r="L18" s="7" t="s">
        <v>106</v>
      </c>
      <c r="M18" s="7"/>
      <c r="N18" s="15">
        <v>27337.825</v>
      </c>
      <c r="O18" s="16">
        <v>153</v>
      </c>
      <c r="P18" s="16">
        <v>850103.5</v>
      </c>
      <c r="Q18" s="16">
        <v>127468.47</v>
      </c>
      <c r="R18" s="15">
        <v>27337.825</v>
      </c>
      <c r="S18" s="19">
        <f t="shared" si="0"/>
        <v>68094.375</v>
      </c>
      <c r="T18" s="19">
        <f t="shared" si="1"/>
        <v>32036.27</v>
      </c>
    </row>
    <row r="19" s="1" customFormat="1" ht="54" hidden="1" customHeight="1" spans="1:20">
      <c r="A19" s="7">
        <v>17</v>
      </c>
      <c r="B19" s="7" t="s">
        <v>107</v>
      </c>
      <c r="C19" s="7" t="s">
        <v>22</v>
      </c>
      <c r="D19" s="7">
        <v>76</v>
      </c>
      <c r="E19" s="7">
        <v>119112.55</v>
      </c>
      <c r="F19" s="7">
        <v>817830</v>
      </c>
      <c r="G19" s="7" t="s">
        <v>108</v>
      </c>
      <c r="H19" s="7" t="s">
        <v>109</v>
      </c>
      <c r="I19" s="7" t="s">
        <v>110</v>
      </c>
      <c r="J19" s="7" t="s">
        <v>107</v>
      </c>
      <c r="K19" s="7" t="s">
        <v>111</v>
      </c>
      <c r="L19" s="7" t="s">
        <v>112</v>
      </c>
      <c r="M19" s="7"/>
      <c r="N19" s="15">
        <v>22973.95</v>
      </c>
      <c r="O19" s="16">
        <v>54</v>
      </c>
      <c r="P19" s="16">
        <v>557856</v>
      </c>
      <c r="Q19" s="16">
        <v>81830.3</v>
      </c>
      <c r="R19" s="15">
        <v>22973.95</v>
      </c>
      <c r="S19" s="19">
        <f t="shared" si="0"/>
        <v>72316.09</v>
      </c>
      <c r="T19" s="19">
        <f t="shared" si="1"/>
        <v>-13459.74</v>
      </c>
    </row>
    <row r="20" s="1" customFormat="1" ht="35" customHeight="1" spans="1:20">
      <c r="A20" s="7">
        <v>16</v>
      </c>
      <c r="B20" s="7" t="s">
        <v>113</v>
      </c>
      <c r="C20" s="7" t="s">
        <v>22</v>
      </c>
      <c r="D20" s="7">
        <v>59</v>
      </c>
      <c r="E20" s="7">
        <v>102213.45</v>
      </c>
      <c r="F20" s="7">
        <v>722410</v>
      </c>
      <c r="G20" s="7" t="s">
        <v>114</v>
      </c>
      <c r="H20" s="7" t="s">
        <v>115</v>
      </c>
      <c r="I20" s="7" t="s">
        <v>32</v>
      </c>
      <c r="J20" s="7" t="s">
        <v>113</v>
      </c>
      <c r="K20" s="7" t="s">
        <v>33</v>
      </c>
      <c r="L20" s="7" t="s">
        <v>116</v>
      </c>
      <c r="M20" s="7" t="s">
        <v>117</v>
      </c>
      <c r="N20" s="15">
        <v>21287.35</v>
      </c>
      <c r="O20" s="16">
        <v>61</v>
      </c>
      <c r="P20" s="16">
        <v>760315</v>
      </c>
      <c r="Q20" s="16">
        <v>107179.2</v>
      </c>
      <c r="R20" s="15">
        <v>21287.35</v>
      </c>
      <c r="S20" s="19">
        <f t="shared" si="0"/>
        <v>60483.41</v>
      </c>
      <c r="T20" s="19">
        <f t="shared" si="1"/>
        <v>25408.44</v>
      </c>
    </row>
    <row r="21" s="1" customFormat="1" ht="35" customHeight="1" spans="1:20">
      <c r="A21" s="7">
        <v>17</v>
      </c>
      <c r="B21" s="7" t="s">
        <v>118</v>
      </c>
      <c r="C21" s="7" t="s">
        <v>22</v>
      </c>
      <c r="D21" s="7">
        <v>116</v>
      </c>
      <c r="E21" s="7">
        <v>98081.74</v>
      </c>
      <c r="F21" s="7">
        <v>653878.22</v>
      </c>
      <c r="G21" s="7" t="s">
        <v>119</v>
      </c>
      <c r="H21" s="7" t="s">
        <v>120</v>
      </c>
      <c r="I21" s="7" t="s">
        <v>121</v>
      </c>
      <c r="J21" s="7" t="s">
        <v>118</v>
      </c>
      <c r="K21" s="7" t="s">
        <v>71</v>
      </c>
      <c r="L21" s="7" t="s">
        <v>122</v>
      </c>
      <c r="M21" s="7" t="s">
        <v>123</v>
      </c>
      <c r="N21" s="15">
        <v>8421.23</v>
      </c>
      <c r="O21" s="16">
        <v>134</v>
      </c>
      <c r="P21" s="16">
        <v>767173.34</v>
      </c>
      <c r="Q21" s="16">
        <v>115076.01</v>
      </c>
      <c r="R21" s="15">
        <v>8421.23</v>
      </c>
      <c r="S21" s="19">
        <f t="shared" si="0"/>
        <v>70044.162</v>
      </c>
      <c r="T21" s="19">
        <f t="shared" si="1"/>
        <v>36610.618</v>
      </c>
    </row>
    <row r="22" s="1" customFormat="1" ht="35" customHeight="1" spans="1:20">
      <c r="A22" s="7">
        <v>18</v>
      </c>
      <c r="B22" s="7" t="s">
        <v>124</v>
      </c>
      <c r="C22" s="7" t="s">
        <v>22</v>
      </c>
      <c r="D22" s="7">
        <v>56</v>
      </c>
      <c r="E22" s="7">
        <v>97820.05</v>
      </c>
      <c r="F22" s="7">
        <v>708517</v>
      </c>
      <c r="G22" s="7" t="s">
        <v>125</v>
      </c>
      <c r="H22" s="7" t="s">
        <v>126</v>
      </c>
      <c r="I22" s="7" t="s">
        <v>127</v>
      </c>
      <c r="J22" s="7" t="s">
        <v>124</v>
      </c>
      <c r="K22" s="7" t="s">
        <v>86</v>
      </c>
      <c r="L22" s="7" t="s">
        <v>128</v>
      </c>
      <c r="M22" s="7" t="s">
        <v>129</v>
      </c>
      <c r="N22" s="15">
        <v>24837.075</v>
      </c>
      <c r="O22" s="16">
        <v>59</v>
      </c>
      <c r="P22" s="16">
        <v>753363</v>
      </c>
      <c r="Q22" s="16">
        <v>103451.95</v>
      </c>
      <c r="R22" s="15">
        <v>24837.075</v>
      </c>
      <c r="S22" s="19">
        <f t="shared" si="0"/>
        <v>53418.965</v>
      </c>
      <c r="T22" s="19">
        <f t="shared" si="1"/>
        <v>25195.91</v>
      </c>
    </row>
    <row r="23" s="1" customFormat="1" ht="35" customHeight="1" spans="1:20">
      <c r="A23" s="7">
        <v>19</v>
      </c>
      <c r="B23" s="8" t="s">
        <v>130</v>
      </c>
      <c r="C23" s="7" t="s">
        <v>22</v>
      </c>
      <c r="D23" s="7">
        <v>87</v>
      </c>
      <c r="E23" s="7">
        <v>91914.7</v>
      </c>
      <c r="F23" s="7">
        <v>614884</v>
      </c>
      <c r="G23" s="7" t="s">
        <v>131</v>
      </c>
      <c r="H23" s="7" t="s">
        <v>132</v>
      </c>
      <c r="I23" s="7" t="s">
        <v>133</v>
      </c>
      <c r="J23" s="7" t="s">
        <v>130</v>
      </c>
      <c r="K23" s="7" t="s">
        <v>105</v>
      </c>
      <c r="L23" s="7" t="s">
        <v>54</v>
      </c>
      <c r="M23" s="7" t="s">
        <v>55</v>
      </c>
      <c r="N23" s="15">
        <v>23440.15</v>
      </c>
      <c r="O23" s="16">
        <v>124</v>
      </c>
      <c r="P23" s="16">
        <v>1009454</v>
      </c>
      <c r="Q23" s="16">
        <v>148870.6</v>
      </c>
      <c r="R23" s="15">
        <v>23440.15</v>
      </c>
      <c r="S23" s="19">
        <f t="shared" si="0"/>
        <v>50091.61</v>
      </c>
      <c r="T23" s="19">
        <f t="shared" si="1"/>
        <v>75338.84</v>
      </c>
    </row>
    <row r="24" s="1" customFormat="1" ht="35" customHeight="1" spans="1:20">
      <c r="A24" s="7">
        <v>20</v>
      </c>
      <c r="B24" s="7" t="s">
        <v>134</v>
      </c>
      <c r="C24" s="7" t="s">
        <v>22</v>
      </c>
      <c r="D24" s="7">
        <v>59</v>
      </c>
      <c r="E24" s="7">
        <v>88728.46</v>
      </c>
      <c r="F24" s="7">
        <v>592169.75</v>
      </c>
      <c r="G24" s="7" t="s">
        <v>135</v>
      </c>
      <c r="H24" s="7" t="s">
        <v>136</v>
      </c>
      <c r="I24" s="7" t="s">
        <v>137</v>
      </c>
      <c r="J24" s="7" t="s">
        <v>134</v>
      </c>
      <c r="K24" s="7" t="s">
        <v>138</v>
      </c>
      <c r="L24" s="7" t="s">
        <v>139</v>
      </c>
      <c r="M24" s="7" t="s">
        <v>140</v>
      </c>
      <c r="N24" s="15">
        <v>19153.93</v>
      </c>
      <c r="O24" s="16">
        <v>60</v>
      </c>
      <c r="P24" s="16">
        <v>597094.75</v>
      </c>
      <c r="Q24" s="16">
        <v>89467.21</v>
      </c>
      <c r="R24" s="15">
        <v>19153.93</v>
      </c>
      <c r="S24" s="19">
        <f t="shared" si="0"/>
        <v>51828.838</v>
      </c>
      <c r="T24" s="19">
        <f t="shared" si="1"/>
        <v>18484.442</v>
      </c>
    </row>
    <row r="25" s="1" customFormat="1" ht="35" customHeight="1" spans="1:20">
      <c r="A25" s="7">
        <v>21</v>
      </c>
      <c r="B25" s="7" t="s">
        <v>141</v>
      </c>
      <c r="C25" s="7" t="s">
        <v>22</v>
      </c>
      <c r="D25" s="7">
        <v>51</v>
      </c>
      <c r="E25" s="7">
        <v>81323.05</v>
      </c>
      <c r="F25" s="7">
        <v>621385</v>
      </c>
      <c r="G25" s="7" t="s">
        <v>142</v>
      </c>
      <c r="H25" s="7" t="s">
        <v>143</v>
      </c>
      <c r="I25" s="7" t="s">
        <v>144</v>
      </c>
      <c r="J25" s="7" t="s">
        <v>141</v>
      </c>
      <c r="K25" s="7" t="s">
        <v>145</v>
      </c>
      <c r="L25" s="7" t="s">
        <v>146</v>
      </c>
      <c r="M25" s="7" t="s">
        <v>147</v>
      </c>
      <c r="N25" s="15">
        <v>7728.5</v>
      </c>
      <c r="O25" s="16">
        <v>70</v>
      </c>
      <c r="P25" s="16">
        <v>790615</v>
      </c>
      <c r="Q25" s="16">
        <v>106707.55</v>
      </c>
      <c r="R25" s="15">
        <v>7728.5</v>
      </c>
      <c r="S25" s="19">
        <f t="shared" si="0"/>
        <v>57329.94</v>
      </c>
      <c r="T25" s="19">
        <f t="shared" si="1"/>
        <v>41649.11</v>
      </c>
    </row>
    <row r="26" s="1" customFormat="1" ht="35" customHeight="1" spans="1:20">
      <c r="A26" s="7">
        <v>22</v>
      </c>
      <c r="B26" s="7" t="s">
        <v>148</v>
      </c>
      <c r="C26" s="7" t="s">
        <v>22</v>
      </c>
      <c r="D26" s="7">
        <v>41</v>
      </c>
      <c r="E26" s="7">
        <v>79320</v>
      </c>
      <c r="F26" s="7">
        <v>581040</v>
      </c>
      <c r="G26" s="7" t="s">
        <v>149</v>
      </c>
      <c r="H26" s="7" t="s">
        <v>150</v>
      </c>
      <c r="I26" s="7" t="s">
        <v>151</v>
      </c>
      <c r="J26" s="7" t="s">
        <v>152</v>
      </c>
      <c r="K26" s="7" t="s">
        <v>145</v>
      </c>
      <c r="L26" s="7" t="s">
        <v>153</v>
      </c>
      <c r="M26" s="7" t="s">
        <v>154</v>
      </c>
      <c r="N26" s="15">
        <v>9257.5</v>
      </c>
      <c r="O26" s="16">
        <v>50</v>
      </c>
      <c r="P26" s="16">
        <v>674540</v>
      </c>
      <c r="Q26" s="16">
        <v>94085</v>
      </c>
      <c r="R26" s="15">
        <v>9257.5</v>
      </c>
      <c r="S26" s="19">
        <f t="shared" si="0"/>
        <v>54198.5</v>
      </c>
      <c r="T26" s="19">
        <f t="shared" si="1"/>
        <v>30629</v>
      </c>
    </row>
    <row r="27" s="1" customFormat="1" ht="35" customHeight="1" spans="1:20">
      <c r="A27" s="7">
        <v>23</v>
      </c>
      <c r="B27" s="7" t="s">
        <v>155</v>
      </c>
      <c r="C27" s="7" t="s">
        <v>22</v>
      </c>
      <c r="D27" s="7">
        <v>43</v>
      </c>
      <c r="E27" s="7">
        <v>75532.55</v>
      </c>
      <c r="F27" s="7">
        <v>503923</v>
      </c>
      <c r="G27" s="7" t="s">
        <v>156</v>
      </c>
      <c r="H27" s="7" t="s">
        <v>157</v>
      </c>
      <c r="I27" s="7" t="s">
        <v>110</v>
      </c>
      <c r="J27" s="7" t="s">
        <v>155</v>
      </c>
      <c r="K27" s="7" t="s">
        <v>111</v>
      </c>
      <c r="L27" s="7" t="s">
        <v>158</v>
      </c>
      <c r="M27" s="7" t="s">
        <v>159</v>
      </c>
      <c r="N27" s="15">
        <v>18314.05</v>
      </c>
      <c r="O27" s="16">
        <v>50</v>
      </c>
      <c r="P27" s="16">
        <v>583179</v>
      </c>
      <c r="Q27" s="16">
        <v>87420.95</v>
      </c>
      <c r="R27" s="15">
        <v>18314.05</v>
      </c>
      <c r="S27" s="19">
        <f t="shared" si="0"/>
        <v>42111.99</v>
      </c>
      <c r="T27" s="19">
        <f t="shared" si="1"/>
        <v>26994.91</v>
      </c>
    </row>
    <row r="28" s="1" customFormat="1" ht="35" customHeight="1" spans="1:20">
      <c r="A28" s="7">
        <v>24</v>
      </c>
      <c r="B28" s="7" t="s">
        <v>160</v>
      </c>
      <c r="C28" s="7" t="s">
        <v>22</v>
      </c>
      <c r="D28" s="7">
        <v>38</v>
      </c>
      <c r="E28" s="7">
        <v>71495.55</v>
      </c>
      <c r="F28" s="7">
        <v>485737</v>
      </c>
      <c r="G28" s="8" t="s">
        <v>161</v>
      </c>
      <c r="H28" s="9" t="s">
        <v>162</v>
      </c>
      <c r="I28" s="8" t="s">
        <v>163</v>
      </c>
      <c r="J28" s="8" t="s">
        <v>164</v>
      </c>
      <c r="K28" s="9" t="s">
        <v>165</v>
      </c>
      <c r="L28" s="8" t="s">
        <v>166</v>
      </c>
      <c r="M28" s="8">
        <v>15719280825</v>
      </c>
      <c r="N28" s="15"/>
      <c r="O28" s="16">
        <v>52</v>
      </c>
      <c r="P28" s="16">
        <v>668437</v>
      </c>
      <c r="Q28" s="16">
        <v>98430.55</v>
      </c>
      <c r="R28" s="15">
        <v>0</v>
      </c>
      <c r="S28" s="19">
        <f t="shared" si="0"/>
        <v>57196.44</v>
      </c>
      <c r="T28" s="19">
        <f t="shared" si="1"/>
        <v>41234.11</v>
      </c>
    </row>
    <row r="29" s="1" customFormat="1" ht="54" hidden="1" customHeight="1" spans="1:20">
      <c r="A29" s="7">
        <v>27</v>
      </c>
      <c r="B29" s="7" t="s">
        <v>167</v>
      </c>
      <c r="C29" s="7" t="s">
        <v>22</v>
      </c>
      <c r="D29" s="7">
        <v>35</v>
      </c>
      <c r="E29" s="7">
        <v>65922.5</v>
      </c>
      <c r="F29" s="7">
        <v>476560</v>
      </c>
      <c r="G29" s="7" t="s">
        <v>168</v>
      </c>
      <c r="H29" s="7" t="s">
        <v>169</v>
      </c>
      <c r="I29" s="7" t="s">
        <v>170</v>
      </c>
      <c r="J29" s="7" t="s">
        <v>167</v>
      </c>
      <c r="K29" s="7" t="s">
        <v>138</v>
      </c>
      <c r="L29" s="7" t="s">
        <v>171</v>
      </c>
      <c r="M29" s="7" t="s">
        <v>172</v>
      </c>
      <c r="N29" s="15">
        <v>22763.75</v>
      </c>
      <c r="O29" s="16">
        <v>25</v>
      </c>
      <c r="P29" s="16">
        <v>345460</v>
      </c>
      <c r="Q29" s="16">
        <v>47527.5</v>
      </c>
      <c r="R29" s="15">
        <v>22763.75</v>
      </c>
      <c r="S29" s="19">
        <f t="shared" si="0"/>
        <v>29974.25</v>
      </c>
      <c r="T29" s="19">
        <f t="shared" si="1"/>
        <v>-5210.5</v>
      </c>
    </row>
    <row r="30" s="1" customFormat="1" ht="35" customHeight="1" spans="1:20">
      <c r="A30" s="7">
        <v>25</v>
      </c>
      <c r="B30" s="7" t="s">
        <v>173</v>
      </c>
      <c r="C30" s="7" t="s">
        <v>22</v>
      </c>
      <c r="D30" s="7">
        <v>35</v>
      </c>
      <c r="E30" s="7">
        <v>56868.5</v>
      </c>
      <c r="F30" s="7">
        <v>379190</v>
      </c>
      <c r="G30" s="7" t="s">
        <v>174</v>
      </c>
      <c r="H30" s="7" t="s">
        <v>175</v>
      </c>
      <c r="I30" s="7" t="s">
        <v>176</v>
      </c>
      <c r="J30" s="7" t="s">
        <v>173</v>
      </c>
      <c r="K30" s="7" t="s">
        <v>177</v>
      </c>
      <c r="L30" s="7" t="s">
        <v>178</v>
      </c>
      <c r="M30" s="7" t="s">
        <v>179</v>
      </c>
      <c r="N30" s="15">
        <v>11797.2</v>
      </c>
      <c r="O30" s="16">
        <v>58</v>
      </c>
      <c r="P30" s="16">
        <v>681202</v>
      </c>
      <c r="Q30" s="16">
        <v>102078</v>
      </c>
      <c r="R30" s="15">
        <v>11797.2</v>
      </c>
      <c r="S30" s="19">
        <f t="shared" si="0"/>
        <v>33697.6</v>
      </c>
      <c r="T30" s="19">
        <f t="shared" si="1"/>
        <v>56583.2</v>
      </c>
    </row>
    <row r="31" s="1" customFormat="1" ht="35" customHeight="1" spans="1:20">
      <c r="A31" s="7">
        <v>26</v>
      </c>
      <c r="B31" s="7" t="s">
        <v>180</v>
      </c>
      <c r="C31" s="7" t="s">
        <v>22</v>
      </c>
      <c r="D31" s="7">
        <v>48</v>
      </c>
      <c r="E31" s="7">
        <v>55647.9</v>
      </c>
      <c r="F31" s="7">
        <v>370986</v>
      </c>
      <c r="G31" s="7" t="s">
        <v>181</v>
      </c>
      <c r="H31" s="7" t="s">
        <v>182</v>
      </c>
      <c r="I31" s="7" t="s">
        <v>52</v>
      </c>
      <c r="J31" s="7" t="s">
        <v>180</v>
      </c>
      <c r="K31" s="7" t="s">
        <v>53</v>
      </c>
      <c r="L31" s="7" t="s">
        <v>183</v>
      </c>
      <c r="M31" s="7" t="s">
        <v>184</v>
      </c>
      <c r="N31" s="15">
        <v>13288.95</v>
      </c>
      <c r="O31" s="16">
        <v>50</v>
      </c>
      <c r="P31" s="16">
        <v>385266</v>
      </c>
      <c r="Q31" s="16">
        <v>57789.9</v>
      </c>
      <c r="R31" s="15">
        <v>13288.95</v>
      </c>
      <c r="S31" s="19">
        <f t="shared" si="0"/>
        <v>31229.37</v>
      </c>
      <c r="T31" s="19">
        <f t="shared" si="1"/>
        <v>13271.58</v>
      </c>
    </row>
    <row r="32" s="1" customFormat="1" ht="35" customHeight="1" spans="1:20">
      <c r="A32" s="7">
        <v>27</v>
      </c>
      <c r="B32" s="7" t="s">
        <v>185</v>
      </c>
      <c r="C32" s="7" t="s">
        <v>22</v>
      </c>
      <c r="D32" s="7">
        <v>33</v>
      </c>
      <c r="E32" s="7">
        <v>54170.6</v>
      </c>
      <c r="F32" s="7">
        <v>373199</v>
      </c>
      <c r="G32" s="7" t="s">
        <v>186</v>
      </c>
      <c r="H32" s="7" t="s">
        <v>187</v>
      </c>
      <c r="I32" s="7" t="s">
        <v>188</v>
      </c>
      <c r="J32" s="7" t="s">
        <v>185</v>
      </c>
      <c r="K32" s="7" t="s">
        <v>189</v>
      </c>
      <c r="L32" s="7" t="s">
        <v>190</v>
      </c>
      <c r="M32" s="7" t="s">
        <v>191</v>
      </c>
      <c r="N32" s="15">
        <v>10323.675</v>
      </c>
      <c r="O32" s="16">
        <v>34</v>
      </c>
      <c r="P32" s="16">
        <v>382189</v>
      </c>
      <c r="Q32" s="16">
        <v>55519.1</v>
      </c>
      <c r="R32" s="15">
        <v>10323.675</v>
      </c>
      <c r="S32" s="19">
        <f t="shared" si="0"/>
        <v>33012.805</v>
      </c>
      <c r="T32" s="19">
        <f t="shared" si="1"/>
        <v>12182.62</v>
      </c>
    </row>
    <row r="33" s="1" customFormat="1" ht="35" customHeight="1" spans="1:20">
      <c r="A33" s="7">
        <v>28</v>
      </c>
      <c r="B33" s="7" t="s">
        <v>192</v>
      </c>
      <c r="C33" s="7" t="s">
        <v>22</v>
      </c>
      <c r="D33" s="7">
        <v>34</v>
      </c>
      <c r="E33" s="7">
        <v>52728.75</v>
      </c>
      <c r="F33" s="7">
        <v>351525</v>
      </c>
      <c r="G33" s="7"/>
      <c r="H33" s="7"/>
      <c r="I33" s="7"/>
      <c r="J33" s="7" t="s">
        <v>193</v>
      </c>
      <c r="K33" s="7" t="s">
        <v>71</v>
      </c>
      <c r="L33" s="7" t="s">
        <v>194</v>
      </c>
      <c r="M33" s="7" t="s">
        <v>195</v>
      </c>
      <c r="N33" s="15">
        <v>15062.25</v>
      </c>
      <c r="O33" s="16">
        <v>45</v>
      </c>
      <c r="P33" s="16">
        <v>479805</v>
      </c>
      <c r="Q33" s="16">
        <v>71970.75</v>
      </c>
      <c r="R33" s="15">
        <v>15062.25</v>
      </c>
      <c r="S33" s="19">
        <f t="shared" si="0"/>
        <v>27120.75</v>
      </c>
      <c r="T33" s="19">
        <f t="shared" si="1"/>
        <v>29787.75</v>
      </c>
    </row>
    <row r="34" s="1" customFormat="1" ht="35" customHeight="1" spans="1:20">
      <c r="A34" s="7">
        <v>29</v>
      </c>
      <c r="B34" s="7" t="s">
        <v>196</v>
      </c>
      <c r="C34" s="7" t="s">
        <v>22</v>
      </c>
      <c r="D34" s="7">
        <v>23</v>
      </c>
      <c r="E34" s="7">
        <v>42879.9</v>
      </c>
      <c r="F34" s="7">
        <v>285866</v>
      </c>
      <c r="G34" s="7" t="s">
        <v>197</v>
      </c>
      <c r="H34" s="7" t="s">
        <v>198</v>
      </c>
      <c r="I34" s="7" t="s">
        <v>199</v>
      </c>
      <c r="J34" s="7" t="s">
        <v>196</v>
      </c>
      <c r="K34" s="7" t="s">
        <v>200</v>
      </c>
      <c r="L34" s="7" t="s">
        <v>201</v>
      </c>
      <c r="M34" s="7" t="s">
        <v>202</v>
      </c>
      <c r="N34" s="15">
        <v>8913.6</v>
      </c>
      <c r="O34" s="16">
        <v>26</v>
      </c>
      <c r="P34" s="16">
        <v>323946</v>
      </c>
      <c r="Q34" s="16">
        <v>48591.9</v>
      </c>
      <c r="R34" s="15">
        <v>8913.6</v>
      </c>
      <c r="S34" s="19">
        <f t="shared" si="0"/>
        <v>25390.32</v>
      </c>
      <c r="T34" s="19">
        <f t="shared" si="1"/>
        <v>14287.98</v>
      </c>
    </row>
    <row r="35" s="1" customFormat="1" ht="35" customHeight="1" spans="1:20">
      <c r="A35" s="7">
        <v>30</v>
      </c>
      <c r="B35" s="7" t="s">
        <v>203</v>
      </c>
      <c r="C35" s="7" t="s">
        <v>22</v>
      </c>
      <c r="D35" s="7">
        <v>21</v>
      </c>
      <c r="E35" s="7">
        <v>41510.5</v>
      </c>
      <c r="F35" s="7">
        <v>336736</v>
      </c>
      <c r="G35" s="7" t="s">
        <v>204</v>
      </c>
      <c r="H35" s="7" t="s">
        <v>205</v>
      </c>
      <c r="I35" s="7" t="s">
        <v>206</v>
      </c>
      <c r="J35" s="7" t="s">
        <v>203</v>
      </c>
      <c r="K35" s="7" t="s">
        <v>207</v>
      </c>
      <c r="L35" s="7" t="s">
        <v>208</v>
      </c>
      <c r="M35" s="7" t="s">
        <v>209</v>
      </c>
      <c r="N35" s="15">
        <v>12755.25</v>
      </c>
      <c r="O35" s="16">
        <v>22</v>
      </c>
      <c r="P35" s="16">
        <v>358736</v>
      </c>
      <c r="Q35" s="16">
        <v>43510.5</v>
      </c>
      <c r="R35" s="15">
        <v>12755.25</v>
      </c>
      <c r="S35" s="19">
        <f t="shared" si="0"/>
        <v>20453.15</v>
      </c>
      <c r="T35" s="19">
        <f t="shared" si="1"/>
        <v>10302.1</v>
      </c>
    </row>
    <row r="36" s="1" customFormat="1" ht="35" customHeight="1" spans="1:20">
      <c r="A36" s="7">
        <v>31</v>
      </c>
      <c r="B36" s="7" t="s">
        <v>210</v>
      </c>
      <c r="C36" s="7" t="s">
        <v>22</v>
      </c>
      <c r="D36" s="7">
        <v>23</v>
      </c>
      <c r="E36" s="7">
        <v>38923.5</v>
      </c>
      <c r="F36" s="7">
        <v>259490</v>
      </c>
      <c r="G36" s="7" t="s">
        <v>211</v>
      </c>
      <c r="H36" s="7" t="s">
        <v>212</v>
      </c>
      <c r="I36" s="7" t="s">
        <v>52</v>
      </c>
      <c r="J36" s="7" t="s">
        <v>210</v>
      </c>
      <c r="K36" s="7" t="s">
        <v>53</v>
      </c>
      <c r="L36" s="7" t="s">
        <v>213</v>
      </c>
      <c r="M36" s="7" t="s">
        <v>214</v>
      </c>
      <c r="N36" s="15">
        <v>6628.725</v>
      </c>
      <c r="O36" s="16">
        <v>25</v>
      </c>
      <c r="P36" s="16">
        <v>285350</v>
      </c>
      <c r="Q36" s="16">
        <v>42802.5</v>
      </c>
      <c r="R36" s="15">
        <v>6628.725</v>
      </c>
      <c r="S36" s="19">
        <f t="shared" si="0"/>
        <v>24510.075</v>
      </c>
      <c r="T36" s="19">
        <f t="shared" si="1"/>
        <v>11663.7</v>
      </c>
    </row>
    <row r="37" s="1" customFormat="1" ht="35" customHeight="1" spans="1:20">
      <c r="A37" s="7">
        <v>32</v>
      </c>
      <c r="B37" s="7" t="s">
        <v>215</v>
      </c>
      <c r="C37" s="7" t="s">
        <v>22</v>
      </c>
      <c r="D37" s="7">
        <v>26</v>
      </c>
      <c r="E37" s="7">
        <v>38578.55</v>
      </c>
      <c r="F37" s="7">
        <v>257457</v>
      </c>
      <c r="G37" s="7" t="s">
        <v>216</v>
      </c>
      <c r="H37" s="7" t="s">
        <v>217</v>
      </c>
      <c r="I37" s="7" t="s">
        <v>39</v>
      </c>
      <c r="J37" s="7" t="s">
        <v>215</v>
      </c>
      <c r="K37" s="7" t="s">
        <v>40</v>
      </c>
      <c r="L37" s="7" t="s">
        <v>218</v>
      </c>
      <c r="M37" s="7" t="s">
        <v>219</v>
      </c>
      <c r="N37" s="15">
        <v>6717.125</v>
      </c>
      <c r="O37" s="16">
        <v>26</v>
      </c>
      <c r="P37" s="16">
        <v>257457</v>
      </c>
      <c r="Q37" s="16">
        <v>38578.55</v>
      </c>
      <c r="R37" s="15">
        <v>6717.125</v>
      </c>
      <c r="S37" s="19">
        <f t="shared" si="0"/>
        <v>24145.715</v>
      </c>
      <c r="T37" s="19">
        <f t="shared" si="1"/>
        <v>7715.71</v>
      </c>
    </row>
    <row r="38" s="1" customFormat="1" ht="54" hidden="1" customHeight="1" spans="1:20">
      <c r="A38" s="7">
        <v>36</v>
      </c>
      <c r="B38" s="7" t="s">
        <v>220</v>
      </c>
      <c r="C38" s="7" t="s">
        <v>22</v>
      </c>
      <c r="D38" s="7">
        <v>22</v>
      </c>
      <c r="E38" s="7">
        <v>37972.35</v>
      </c>
      <c r="F38" s="7">
        <v>253149</v>
      </c>
      <c r="G38" s="7" t="s">
        <v>221</v>
      </c>
      <c r="H38" s="7" t="s">
        <v>222</v>
      </c>
      <c r="I38" s="7" t="s">
        <v>206</v>
      </c>
      <c r="J38" s="7" t="s">
        <v>220</v>
      </c>
      <c r="K38" s="7" t="s">
        <v>207</v>
      </c>
      <c r="L38" s="7" t="s">
        <v>223</v>
      </c>
      <c r="M38" s="7" t="s">
        <v>224</v>
      </c>
      <c r="N38" s="15">
        <v>10657.2</v>
      </c>
      <c r="O38" s="16">
        <v>12</v>
      </c>
      <c r="P38" s="16">
        <v>142096</v>
      </c>
      <c r="Q38" s="16">
        <v>21314.4</v>
      </c>
      <c r="R38" s="15">
        <v>10657.2</v>
      </c>
      <c r="S38" s="19">
        <f t="shared" si="0"/>
        <v>19720.68</v>
      </c>
      <c r="T38" s="19">
        <f t="shared" si="1"/>
        <v>-9063.48</v>
      </c>
    </row>
    <row r="39" s="1" customFormat="1" ht="35" customHeight="1" spans="1:20">
      <c r="A39" s="7">
        <v>33</v>
      </c>
      <c r="B39" s="7" t="s">
        <v>225</v>
      </c>
      <c r="C39" s="7" t="s">
        <v>22</v>
      </c>
      <c r="D39" s="7">
        <v>20</v>
      </c>
      <c r="E39" s="7">
        <v>31407.35</v>
      </c>
      <c r="F39" s="7">
        <v>212949</v>
      </c>
      <c r="G39" s="7" t="s">
        <v>226</v>
      </c>
      <c r="H39" s="7" t="s">
        <v>227</v>
      </c>
      <c r="I39" s="7" t="s">
        <v>228</v>
      </c>
      <c r="J39" s="7" t="s">
        <v>225</v>
      </c>
      <c r="K39" s="7" t="s">
        <v>229</v>
      </c>
      <c r="L39" s="7" t="s">
        <v>230</v>
      </c>
      <c r="M39" s="7" t="s">
        <v>231</v>
      </c>
      <c r="N39" s="15">
        <v>5460</v>
      </c>
      <c r="O39" s="16">
        <v>24</v>
      </c>
      <c r="P39" s="16">
        <v>259424</v>
      </c>
      <c r="Q39" s="16">
        <v>38378.6</v>
      </c>
      <c r="R39" s="15">
        <v>5460</v>
      </c>
      <c r="S39" s="19">
        <f t="shared" si="0"/>
        <v>19665.88</v>
      </c>
      <c r="T39" s="19">
        <f t="shared" si="1"/>
        <v>13252.72</v>
      </c>
    </row>
    <row r="40" s="1" customFormat="1" ht="35" customHeight="1" spans="1:20">
      <c r="A40" s="7">
        <v>34</v>
      </c>
      <c r="B40" s="7" t="s">
        <v>232</v>
      </c>
      <c r="C40" s="7" t="s">
        <v>22</v>
      </c>
      <c r="D40" s="7">
        <v>41</v>
      </c>
      <c r="E40" s="7">
        <v>31210</v>
      </c>
      <c r="F40" s="7">
        <v>208066.55</v>
      </c>
      <c r="G40" s="7"/>
      <c r="H40" s="7"/>
      <c r="I40" s="7"/>
      <c r="J40" s="7"/>
      <c r="K40" s="7"/>
      <c r="L40" s="7"/>
      <c r="M40" s="7"/>
      <c r="N40" s="15"/>
      <c r="O40" s="16">
        <v>56</v>
      </c>
      <c r="P40" s="16">
        <v>268144.12</v>
      </c>
      <c r="Q40" s="16">
        <v>40221.63</v>
      </c>
      <c r="R40" s="15">
        <v>0</v>
      </c>
      <c r="S40" s="19">
        <f t="shared" si="0"/>
        <v>24968</v>
      </c>
      <c r="T40" s="19">
        <f t="shared" si="1"/>
        <v>15253.63</v>
      </c>
    </row>
    <row r="41" s="1" customFormat="1" ht="35" customHeight="1" spans="1:20">
      <c r="A41" s="7">
        <v>35</v>
      </c>
      <c r="B41" s="7" t="s">
        <v>233</v>
      </c>
      <c r="C41" s="7" t="s">
        <v>22</v>
      </c>
      <c r="D41" s="7">
        <v>28</v>
      </c>
      <c r="E41" s="7">
        <v>24109.5</v>
      </c>
      <c r="F41" s="7">
        <v>160730</v>
      </c>
      <c r="G41" s="7" t="s">
        <v>234</v>
      </c>
      <c r="H41" s="7" t="s">
        <v>235</v>
      </c>
      <c r="I41" s="7" t="s">
        <v>236</v>
      </c>
      <c r="J41" s="7" t="s">
        <v>233</v>
      </c>
      <c r="K41" s="7" t="s">
        <v>237</v>
      </c>
      <c r="L41" s="7" t="s">
        <v>106</v>
      </c>
      <c r="M41" s="7" t="s">
        <v>238</v>
      </c>
      <c r="N41" s="15">
        <v>11817.75</v>
      </c>
      <c r="O41" s="16">
        <v>28</v>
      </c>
      <c r="P41" s="16">
        <v>160730</v>
      </c>
      <c r="Q41" s="16">
        <v>24109.5</v>
      </c>
      <c r="R41" s="15">
        <v>11817.75</v>
      </c>
      <c r="S41" s="19">
        <f t="shared" si="0"/>
        <v>7469.85</v>
      </c>
      <c r="T41" s="19">
        <f t="shared" si="1"/>
        <v>4821.9</v>
      </c>
    </row>
    <row r="42" s="1" customFormat="1" ht="35" customHeight="1" spans="1:20">
      <c r="A42" s="7">
        <v>36</v>
      </c>
      <c r="B42" s="7" t="s">
        <v>239</v>
      </c>
      <c r="C42" s="7" t="s">
        <v>22</v>
      </c>
      <c r="D42" s="7">
        <v>28</v>
      </c>
      <c r="E42" s="7">
        <v>22730.55</v>
      </c>
      <c r="F42" s="7">
        <v>162937</v>
      </c>
      <c r="G42" s="7" t="s">
        <v>240</v>
      </c>
      <c r="H42" s="9" t="s">
        <v>241</v>
      </c>
      <c r="I42" s="7" t="s">
        <v>98</v>
      </c>
      <c r="J42" s="7" t="s">
        <v>239</v>
      </c>
      <c r="K42" s="7" t="s">
        <v>86</v>
      </c>
      <c r="L42" s="7" t="s">
        <v>242</v>
      </c>
      <c r="M42" s="7" t="s">
        <v>243</v>
      </c>
      <c r="N42" s="15">
        <v>1791</v>
      </c>
      <c r="O42" s="16">
        <v>32</v>
      </c>
      <c r="P42" s="16">
        <v>182702</v>
      </c>
      <c r="Q42" s="16">
        <v>25595.3</v>
      </c>
      <c r="R42" s="15">
        <v>1791</v>
      </c>
      <c r="S42" s="19">
        <f t="shared" si="0"/>
        <v>16393.44</v>
      </c>
      <c r="T42" s="19">
        <f t="shared" si="1"/>
        <v>7410.86</v>
      </c>
    </row>
    <row r="43" s="1" customFormat="1" ht="35" customHeight="1" spans="1:20">
      <c r="A43" s="7">
        <v>37</v>
      </c>
      <c r="B43" s="7" t="s">
        <v>244</v>
      </c>
      <c r="C43" s="7" t="s">
        <v>22</v>
      </c>
      <c r="D43" s="7">
        <v>12</v>
      </c>
      <c r="E43" s="7">
        <v>20494</v>
      </c>
      <c r="F43" s="7">
        <v>74858</v>
      </c>
      <c r="G43" s="7" t="s">
        <v>245</v>
      </c>
      <c r="H43" s="7" t="s">
        <v>246</v>
      </c>
      <c r="I43" s="8" t="s">
        <v>247</v>
      </c>
      <c r="J43" s="7" t="s">
        <v>244</v>
      </c>
      <c r="K43" s="7" t="s">
        <v>248</v>
      </c>
      <c r="L43" s="7" t="s">
        <v>249</v>
      </c>
      <c r="M43" s="7" t="s">
        <v>250</v>
      </c>
      <c r="N43" s="15">
        <v>2213.5</v>
      </c>
      <c r="O43" s="16">
        <v>13</v>
      </c>
      <c r="P43" s="16">
        <v>80658</v>
      </c>
      <c r="Q43" s="16">
        <v>22234</v>
      </c>
      <c r="R43" s="15">
        <v>2213.5</v>
      </c>
      <c r="S43" s="19">
        <f t="shared" si="0"/>
        <v>14181.7</v>
      </c>
      <c r="T43" s="19">
        <f t="shared" si="1"/>
        <v>5838.8</v>
      </c>
    </row>
    <row r="44" s="1" customFormat="1" ht="35" customHeight="1" spans="1:20">
      <c r="A44" s="7">
        <v>38</v>
      </c>
      <c r="B44" s="7" t="s">
        <v>251</v>
      </c>
      <c r="C44" s="7" t="s">
        <v>22</v>
      </c>
      <c r="D44" s="7">
        <v>20</v>
      </c>
      <c r="E44" s="7">
        <v>19548.66</v>
      </c>
      <c r="F44" s="7">
        <v>131664.07</v>
      </c>
      <c r="G44" s="7" t="s">
        <v>252</v>
      </c>
      <c r="H44" s="7" t="s">
        <v>253</v>
      </c>
      <c r="I44" s="7" t="s">
        <v>254</v>
      </c>
      <c r="J44" s="7" t="s">
        <v>251</v>
      </c>
      <c r="K44" s="7" t="s">
        <v>248</v>
      </c>
      <c r="L44" s="7" t="s">
        <v>255</v>
      </c>
      <c r="M44" s="7" t="s">
        <v>256</v>
      </c>
      <c r="N44" s="15">
        <v>6670.375</v>
      </c>
      <c r="O44" s="16">
        <v>23</v>
      </c>
      <c r="P44" s="16">
        <v>142635.07</v>
      </c>
      <c r="Q44" s="16">
        <v>21194.31</v>
      </c>
      <c r="R44" s="15">
        <v>6670.375</v>
      </c>
      <c r="S44" s="19">
        <f t="shared" si="0"/>
        <v>8968.553</v>
      </c>
      <c r="T44" s="19">
        <f t="shared" si="1"/>
        <v>5555.382</v>
      </c>
    </row>
    <row r="45" s="1" customFormat="1" ht="35" customHeight="1" spans="1:20">
      <c r="A45" s="7">
        <v>39</v>
      </c>
      <c r="B45" s="7" t="s">
        <v>257</v>
      </c>
      <c r="C45" s="7" t="s">
        <v>22</v>
      </c>
      <c r="D45" s="7">
        <v>15</v>
      </c>
      <c r="E45" s="7">
        <v>16670.7</v>
      </c>
      <c r="F45" s="7">
        <v>111138</v>
      </c>
      <c r="G45" s="8" t="s">
        <v>258</v>
      </c>
      <c r="H45" s="9" t="s">
        <v>259</v>
      </c>
      <c r="I45" s="8" t="s">
        <v>260</v>
      </c>
      <c r="J45" s="8" t="s">
        <v>261</v>
      </c>
      <c r="K45" s="9" t="s">
        <v>111</v>
      </c>
      <c r="L45" s="8" t="s">
        <v>262</v>
      </c>
      <c r="M45" s="8">
        <v>18161702118</v>
      </c>
      <c r="N45" s="15"/>
      <c r="O45" s="16">
        <v>18</v>
      </c>
      <c r="P45" s="16">
        <v>148313</v>
      </c>
      <c r="Q45" s="16">
        <v>22246.95</v>
      </c>
      <c r="R45" s="15"/>
      <c r="S45" s="19">
        <f t="shared" si="0"/>
        <v>13336.56</v>
      </c>
      <c r="T45" s="19">
        <f t="shared" si="1"/>
        <v>8910.39</v>
      </c>
    </row>
    <row r="46" s="1" customFormat="1" ht="35" customHeight="1" spans="1:20">
      <c r="A46" s="7">
        <v>40</v>
      </c>
      <c r="B46" s="7" t="s">
        <v>263</v>
      </c>
      <c r="C46" s="7" t="s">
        <v>22</v>
      </c>
      <c r="D46" s="7">
        <v>29</v>
      </c>
      <c r="E46" s="7">
        <v>11940.9</v>
      </c>
      <c r="F46" s="7">
        <v>79606</v>
      </c>
      <c r="G46" s="7"/>
      <c r="H46" s="7"/>
      <c r="I46" s="7"/>
      <c r="J46" s="7"/>
      <c r="K46" s="7"/>
      <c r="L46" s="7"/>
      <c r="M46" s="7"/>
      <c r="N46" s="15">
        <v>0</v>
      </c>
      <c r="O46" s="16">
        <v>3</v>
      </c>
      <c r="P46" s="16">
        <v>11326</v>
      </c>
      <c r="Q46" s="16">
        <v>1698.9</v>
      </c>
      <c r="R46" s="15">
        <v>0</v>
      </c>
      <c r="S46" s="19">
        <v>0</v>
      </c>
      <c r="T46" s="19">
        <f t="shared" si="1"/>
        <v>1698.9</v>
      </c>
    </row>
    <row r="47" s="1" customFormat="1" ht="35" customHeight="1" spans="1:20">
      <c r="A47" s="7">
        <v>41</v>
      </c>
      <c r="B47" s="7" t="s">
        <v>264</v>
      </c>
      <c r="C47" s="7" t="s">
        <v>22</v>
      </c>
      <c r="D47" s="7">
        <v>8</v>
      </c>
      <c r="E47" s="7">
        <v>11085</v>
      </c>
      <c r="F47" s="7">
        <v>74800</v>
      </c>
      <c r="G47" s="7" t="s">
        <v>265</v>
      </c>
      <c r="H47" s="7" t="s">
        <v>266</v>
      </c>
      <c r="I47" s="7" t="s">
        <v>32</v>
      </c>
      <c r="J47" s="7" t="s">
        <v>264</v>
      </c>
      <c r="K47" s="7" t="s">
        <v>53</v>
      </c>
      <c r="L47" s="7" t="s">
        <v>267</v>
      </c>
      <c r="M47" s="7" t="s">
        <v>268</v>
      </c>
      <c r="N47" s="15">
        <v>3852.5</v>
      </c>
      <c r="O47" s="16">
        <v>9</v>
      </c>
      <c r="P47" s="16">
        <v>85600</v>
      </c>
      <c r="Q47" s="16">
        <v>12705</v>
      </c>
      <c r="R47" s="15">
        <v>3852.5</v>
      </c>
      <c r="S47" s="19">
        <f t="shared" ref="S47:S60" si="2">E47*0.8-N47</f>
        <v>5015.5</v>
      </c>
      <c r="T47" s="19">
        <f t="shared" si="1"/>
        <v>3837</v>
      </c>
    </row>
    <row r="48" s="1" customFormat="1" ht="35" customHeight="1" spans="1:20">
      <c r="A48" s="7">
        <v>42</v>
      </c>
      <c r="B48" s="7" t="s">
        <v>269</v>
      </c>
      <c r="C48" s="7" t="s">
        <v>22</v>
      </c>
      <c r="D48" s="7">
        <v>7</v>
      </c>
      <c r="E48" s="7">
        <v>7941.9</v>
      </c>
      <c r="F48" s="7">
        <v>52946</v>
      </c>
      <c r="G48" s="8" t="s">
        <v>270</v>
      </c>
      <c r="H48" s="9" t="s">
        <v>271</v>
      </c>
      <c r="I48" s="8" t="s">
        <v>272</v>
      </c>
      <c r="J48" s="8" t="s">
        <v>269</v>
      </c>
      <c r="K48" s="8">
        <v>40279500582</v>
      </c>
      <c r="L48" s="8" t="s">
        <v>273</v>
      </c>
      <c r="M48" s="8">
        <v>17792252418</v>
      </c>
      <c r="N48" s="15">
        <v>0</v>
      </c>
      <c r="O48" s="16">
        <v>6</v>
      </c>
      <c r="P48" s="16">
        <v>56036</v>
      </c>
      <c r="Q48" s="16">
        <v>8401.4</v>
      </c>
      <c r="R48" s="15">
        <v>0</v>
      </c>
      <c r="S48" s="19">
        <f t="shared" si="2"/>
        <v>6353.52</v>
      </c>
      <c r="T48" s="19">
        <f t="shared" si="1"/>
        <v>2047.88</v>
      </c>
    </row>
    <row r="49" s="1" customFormat="1" ht="54" hidden="1" customHeight="1" spans="1:20">
      <c r="A49" s="7">
        <v>47</v>
      </c>
      <c r="B49" s="7" t="s">
        <v>274</v>
      </c>
      <c r="C49" s="7" t="s">
        <v>22</v>
      </c>
      <c r="D49" s="7">
        <v>4</v>
      </c>
      <c r="E49" s="7">
        <v>6545.2</v>
      </c>
      <c r="F49" s="7">
        <v>60637</v>
      </c>
      <c r="G49" s="7"/>
      <c r="H49" s="7"/>
      <c r="I49" s="7"/>
      <c r="J49" s="7"/>
      <c r="K49" s="7"/>
      <c r="L49" s="7"/>
      <c r="M49" s="7"/>
      <c r="N49" s="15">
        <v>0</v>
      </c>
      <c r="O49" s="16">
        <v>3</v>
      </c>
      <c r="P49" s="16">
        <v>51469</v>
      </c>
      <c r="Q49" s="16">
        <v>5170</v>
      </c>
      <c r="R49" s="15">
        <v>0</v>
      </c>
      <c r="S49" s="19">
        <f t="shared" si="2"/>
        <v>5236.16</v>
      </c>
      <c r="T49" s="19">
        <f t="shared" si="1"/>
        <v>-66.1599999999999</v>
      </c>
    </row>
    <row r="50" s="1" customFormat="1" ht="54" hidden="1" customHeight="1" spans="1:20">
      <c r="A50" s="7">
        <v>48</v>
      </c>
      <c r="B50" s="7" t="s">
        <v>275</v>
      </c>
      <c r="C50" s="7" t="s">
        <v>22</v>
      </c>
      <c r="D50" s="7">
        <v>3</v>
      </c>
      <c r="E50" s="7">
        <v>5588.23</v>
      </c>
      <c r="F50" s="7">
        <v>54588.23</v>
      </c>
      <c r="G50" s="7"/>
      <c r="H50" s="7"/>
      <c r="I50" s="7"/>
      <c r="J50" s="7"/>
      <c r="K50" s="7"/>
      <c r="L50" s="7"/>
      <c r="M50" s="7"/>
      <c r="N50" s="15"/>
      <c r="O50" s="19"/>
      <c r="P50" s="19"/>
      <c r="Q50" s="19"/>
      <c r="R50" s="15"/>
      <c r="S50" s="19">
        <f t="shared" si="2"/>
        <v>4470.584</v>
      </c>
      <c r="T50" s="19">
        <f t="shared" si="1"/>
        <v>-4470.584</v>
      </c>
    </row>
    <row r="51" s="1" customFormat="1" ht="54" hidden="1" customHeight="1" spans="1:20">
      <c r="A51" s="7">
        <v>49</v>
      </c>
      <c r="B51" s="7" t="s">
        <v>276</v>
      </c>
      <c r="C51" s="7" t="s">
        <v>22</v>
      </c>
      <c r="D51" s="7">
        <v>5</v>
      </c>
      <c r="E51" s="7">
        <v>5386.1</v>
      </c>
      <c r="F51" s="7">
        <v>36691</v>
      </c>
      <c r="G51" s="7"/>
      <c r="H51" s="7"/>
      <c r="I51" s="7"/>
      <c r="J51" s="7"/>
      <c r="K51" s="7"/>
      <c r="L51" s="7"/>
      <c r="M51" s="7"/>
      <c r="N51" s="15">
        <v>0</v>
      </c>
      <c r="O51" s="16">
        <v>1</v>
      </c>
      <c r="P51" s="16">
        <v>14117</v>
      </c>
      <c r="Q51" s="16">
        <v>2000</v>
      </c>
      <c r="R51" s="15">
        <v>0</v>
      </c>
      <c r="S51" s="19">
        <f t="shared" si="2"/>
        <v>4308.88</v>
      </c>
      <c r="T51" s="19">
        <f t="shared" si="1"/>
        <v>-2308.88</v>
      </c>
    </row>
    <row r="52" s="1" customFormat="1" ht="35" customHeight="1" spans="1:20">
      <c r="A52" s="7">
        <v>43</v>
      </c>
      <c r="B52" s="7" t="s">
        <v>277</v>
      </c>
      <c r="C52" s="7" t="s">
        <v>22</v>
      </c>
      <c r="D52" s="7">
        <v>15</v>
      </c>
      <c r="E52" s="7">
        <v>4764.1</v>
      </c>
      <c r="F52" s="7">
        <v>27008</v>
      </c>
      <c r="G52" s="7" t="s">
        <v>278</v>
      </c>
      <c r="H52" s="7" t="s">
        <v>279</v>
      </c>
      <c r="I52" s="7" t="s">
        <v>236</v>
      </c>
      <c r="J52" s="7" t="s">
        <v>277</v>
      </c>
      <c r="K52" s="7" t="s">
        <v>237</v>
      </c>
      <c r="L52" s="7" t="s">
        <v>280</v>
      </c>
      <c r="M52" s="7" t="s">
        <v>281</v>
      </c>
      <c r="N52" s="15">
        <v>719.25</v>
      </c>
      <c r="O52" s="16">
        <v>16</v>
      </c>
      <c r="P52" s="16">
        <v>32417</v>
      </c>
      <c r="Q52" s="16">
        <v>5575.45</v>
      </c>
      <c r="R52" s="15">
        <v>719.25</v>
      </c>
      <c r="S52" s="19">
        <f t="shared" si="2"/>
        <v>3092.03</v>
      </c>
      <c r="T52" s="19">
        <f t="shared" si="1"/>
        <v>1764.17</v>
      </c>
    </row>
    <row r="53" s="1" customFormat="1" ht="35" customHeight="1" spans="1:20">
      <c r="A53" s="7">
        <v>44</v>
      </c>
      <c r="B53" s="7" t="s">
        <v>282</v>
      </c>
      <c r="C53" s="7" t="s">
        <v>22</v>
      </c>
      <c r="D53" s="7">
        <v>8</v>
      </c>
      <c r="E53" s="7">
        <v>2428.35</v>
      </c>
      <c r="F53" s="7">
        <v>10792</v>
      </c>
      <c r="G53" s="7" t="s">
        <v>283</v>
      </c>
      <c r="H53" s="7" t="s">
        <v>284</v>
      </c>
      <c r="I53" s="7" t="s">
        <v>170</v>
      </c>
      <c r="J53" s="7" t="s">
        <v>282</v>
      </c>
      <c r="K53" s="7" t="s">
        <v>138</v>
      </c>
      <c r="L53" s="7" t="s">
        <v>285</v>
      </c>
      <c r="M53" s="7" t="s">
        <v>286</v>
      </c>
      <c r="N53" s="15">
        <v>1214.175</v>
      </c>
      <c r="O53" s="16">
        <v>7</v>
      </c>
      <c r="P53" s="16">
        <v>9793</v>
      </c>
      <c r="Q53" s="16">
        <v>2278.5</v>
      </c>
      <c r="R53" s="15">
        <v>1214.175</v>
      </c>
      <c r="S53" s="19">
        <f t="shared" si="2"/>
        <v>728.505</v>
      </c>
      <c r="T53" s="19">
        <f t="shared" si="1"/>
        <v>335.82</v>
      </c>
    </row>
    <row r="54" s="1" customFormat="1" ht="35" customHeight="1" spans="1:20">
      <c r="A54" s="7">
        <v>45</v>
      </c>
      <c r="B54" s="7" t="s">
        <v>287</v>
      </c>
      <c r="C54" s="7" t="s">
        <v>22</v>
      </c>
      <c r="D54" s="7">
        <v>9</v>
      </c>
      <c r="E54" s="7">
        <v>2263.65</v>
      </c>
      <c r="F54" s="7">
        <v>15091</v>
      </c>
      <c r="G54" s="10" t="s">
        <v>288</v>
      </c>
      <c r="H54" s="11" t="s">
        <v>289</v>
      </c>
      <c r="I54" s="10" t="s">
        <v>290</v>
      </c>
      <c r="J54" s="10" t="s">
        <v>287</v>
      </c>
      <c r="K54" s="11" t="s">
        <v>138</v>
      </c>
      <c r="L54" s="10" t="s">
        <v>291</v>
      </c>
      <c r="M54" s="10">
        <v>15353134002</v>
      </c>
      <c r="N54" s="15"/>
      <c r="O54" s="16">
        <v>9</v>
      </c>
      <c r="P54" s="16">
        <v>15091</v>
      </c>
      <c r="Q54" s="16">
        <v>2263.65</v>
      </c>
      <c r="R54" s="15"/>
      <c r="S54" s="19">
        <f t="shared" si="2"/>
        <v>1810.92</v>
      </c>
      <c r="T54" s="19">
        <f t="shared" si="1"/>
        <v>452.73</v>
      </c>
    </row>
    <row r="55" s="1" customFormat="1" ht="35" customHeight="1" spans="1:20">
      <c r="A55" s="7">
        <v>46</v>
      </c>
      <c r="B55" s="7" t="s">
        <v>292</v>
      </c>
      <c r="C55" s="7" t="s">
        <v>22</v>
      </c>
      <c r="D55" s="7">
        <v>1</v>
      </c>
      <c r="E55" s="7">
        <v>1942.5</v>
      </c>
      <c r="F55" s="7">
        <v>12950</v>
      </c>
      <c r="G55" s="8" t="s">
        <v>293</v>
      </c>
      <c r="H55" s="9" t="s">
        <v>294</v>
      </c>
      <c r="I55" s="8" t="s">
        <v>295</v>
      </c>
      <c r="J55" s="8" t="s">
        <v>292</v>
      </c>
      <c r="K55" s="9" t="s">
        <v>296</v>
      </c>
      <c r="L55" s="8" t="s">
        <v>297</v>
      </c>
      <c r="M55" s="8">
        <v>13484531100</v>
      </c>
      <c r="N55" s="15"/>
      <c r="O55" s="16">
        <v>4</v>
      </c>
      <c r="P55" s="16">
        <v>52543</v>
      </c>
      <c r="Q55" s="16">
        <v>7881.45</v>
      </c>
      <c r="R55" s="15"/>
      <c r="S55" s="19">
        <f t="shared" si="2"/>
        <v>1554</v>
      </c>
      <c r="T55" s="19">
        <f t="shared" si="1"/>
        <v>6327.45</v>
      </c>
    </row>
    <row r="56" s="1" customFormat="1" ht="54" hidden="1" customHeight="1" spans="1:20">
      <c r="A56" s="7">
        <v>54</v>
      </c>
      <c r="B56" s="7" t="s">
        <v>298</v>
      </c>
      <c r="C56" s="7" t="s">
        <v>22</v>
      </c>
      <c r="D56" s="7">
        <v>1</v>
      </c>
      <c r="E56" s="7">
        <v>1720.2</v>
      </c>
      <c r="F56" s="7">
        <v>11468</v>
      </c>
      <c r="G56" s="7"/>
      <c r="H56" s="7"/>
      <c r="I56" s="7"/>
      <c r="J56" s="7"/>
      <c r="K56" s="7"/>
      <c r="L56" s="7"/>
      <c r="M56" s="7"/>
      <c r="N56" s="15"/>
      <c r="O56" s="19"/>
      <c r="P56" s="19"/>
      <c r="Q56" s="19"/>
      <c r="R56" s="15"/>
      <c r="S56" s="19">
        <f t="shared" si="2"/>
        <v>1376.16</v>
      </c>
      <c r="T56" s="19">
        <f t="shared" si="1"/>
        <v>-1376.16</v>
      </c>
    </row>
    <row r="57" s="1" customFormat="1" ht="35" customHeight="1" spans="1:20">
      <c r="A57" s="7">
        <v>47</v>
      </c>
      <c r="B57" s="7" t="s">
        <v>299</v>
      </c>
      <c r="C57" s="7" t="s">
        <v>22</v>
      </c>
      <c r="D57" s="7">
        <v>5</v>
      </c>
      <c r="E57" s="7">
        <v>1395.45</v>
      </c>
      <c r="F57" s="7">
        <v>9303</v>
      </c>
      <c r="G57" s="8" t="s">
        <v>300</v>
      </c>
      <c r="H57" s="9" t="s">
        <v>301</v>
      </c>
      <c r="I57" s="8" t="s">
        <v>302</v>
      </c>
      <c r="J57" s="8" t="s">
        <v>299</v>
      </c>
      <c r="K57" s="9" t="s">
        <v>86</v>
      </c>
      <c r="L57" s="8" t="s">
        <v>303</v>
      </c>
      <c r="M57" s="8">
        <v>15332480283</v>
      </c>
      <c r="N57" s="15"/>
      <c r="O57" s="16">
        <v>6</v>
      </c>
      <c r="P57" s="16">
        <v>12303</v>
      </c>
      <c r="Q57" s="16">
        <v>1845.45</v>
      </c>
      <c r="R57" s="15"/>
      <c r="S57" s="19">
        <f t="shared" si="2"/>
        <v>1116.36</v>
      </c>
      <c r="T57" s="19">
        <f t="shared" si="1"/>
        <v>729.09</v>
      </c>
    </row>
    <row r="58" s="1" customFormat="1" ht="54" hidden="1" customHeight="1" spans="1:20">
      <c r="A58" s="7">
        <v>56</v>
      </c>
      <c r="B58" s="7" t="s">
        <v>304</v>
      </c>
      <c r="C58" s="7" t="s">
        <v>22</v>
      </c>
      <c r="D58" s="7">
        <v>3</v>
      </c>
      <c r="E58" s="7">
        <v>1364.55</v>
      </c>
      <c r="F58" s="7">
        <v>9097</v>
      </c>
      <c r="G58" s="8" t="s">
        <v>305</v>
      </c>
      <c r="H58" s="9" t="s">
        <v>306</v>
      </c>
      <c r="I58" s="8" t="s">
        <v>247</v>
      </c>
      <c r="J58" s="8" t="s">
        <v>304</v>
      </c>
      <c r="K58" s="9" t="s">
        <v>248</v>
      </c>
      <c r="L58" s="8" t="s">
        <v>307</v>
      </c>
      <c r="M58" s="8">
        <v>13484800049</v>
      </c>
      <c r="N58" s="15"/>
      <c r="O58" s="16">
        <v>2</v>
      </c>
      <c r="P58" s="16">
        <v>6798</v>
      </c>
      <c r="Q58" s="16">
        <v>1019.7</v>
      </c>
      <c r="R58" s="15"/>
      <c r="S58" s="19">
        <f t="shared" si="2"/>
        <v>1091.64</v>
      </c>
      <c r="T58" s="19">
        <f t="shared" si="1"/>
        <v>-71.9400000000001</v>
      </c>
    </row>
    <row r="59" s="1" customFormat="1" ht="35" customHeight="1" spans="1:20">
      <c r="A59" s="7">
        <v>48</v>
      </c>
      <c r="B59" s="7" t="s">
        <v>308</v>
      </c>
      <c r="C59" s="7" t="s">
        <v>22</v>
      </c>
      <c r="D59" s="7">
        <v>4</v>
      </c>
      <c r="E59" s="7">
        <v>1289.4</v>
      </c>
      <c r="F59" s="7">
        <v>8596</v>
      </c>
      <c r="G59" s="7" t="s">
        <v>309</v>
      </c>
      <c r="H59" s="7" t="s">
        <v>310</v>
      </c>
      <c r="I59" s="7" t="s">
        <v>311</v>
      </c>
      <c r="J59" s="7" t="s">
        <v>308</v>
      </c>
      <c r="K59" s="7" t="s">
        <v>312</v>
      </c>
      <c r="L59" s="7" t="s">
        <v>313</v>
      </c>
      <c r="M59" s="7" t="s">
        <v>314</v>
      </c>
      <c r="N59" s="15">
        <v>164.925</v>
      </c>
      <c r="O59" s="16">
        <v>4</v>
      </c>
      <c r="P59" s="16">
        <v>8596</v>
      </c>
      <c r="Q59" s="16">
        <v>1289.4</v>
      </c>
      <c r="R59" s="15">
        <v>164.925</v>
      </c>
      <c r="S59" s="19">
        <f t="shared" si="2"/>
        <v>866.595</v>
      </c>
      <c r="T59" s="19">
        <f t="shared" si="1"/>
        <v>257.88</v>
      </c>
    </row>
    <row r="60" s="1" customFormat="1" ht="35" customHeight="1" spans="1:20">
      <c r="A60" s="7">
        <v>49</v>
      </c>
      <c r="B60" s="7" t="s">
        <v>315</v>
      </c>
      <c r="C60" s="7" t="s">
        <v>22</v>
      </c>
      <c r="D60" s="7">
        <v>2</v>
      </c>
      <c r="E60" s="7">
        <v>1148.52</v>
      </c>
      <c r="F60" s="7">
        <v>7656.8</v>
      </c>
      <c r="G60" s="7"/>
      <c r="H60" s="7"/>
      <c r="I60" s="7"/>
      <c r="J60" s="7"/>
      <c r="K60" s="7"/>
      <c r="L60" s="7"/>
      <c r="M60" s="7"/>
      <c r="N60" s="15"/>
      <c r="O60" s="16">
        <v>3</v>
      </c>
      <c r="P60" s="16">
        <v>12313.4</v>
      </c>
      <c r="Q60" s="16">
        <v>1847.01</v>
      </c>
      <c r="R60" s="15"/>
      <c r="S60" s="19">
        <f t="shared" si="2"/>
        <v>918.816</v>
      </c>
      <c r="T60" s="19">
        <f t="shared" si="1"/>
        <v>928.194</v>
      </c>
    </row>
    <row r="61" s="1" customFormat="1" ht="35" customHeight="1" spans="1:20">
      <c r="A61" s="7">
        <v>50</v>
      </c>
      <c r="B61" s="7" t="s">
        <v>316</v>
      </c>
      <c r="C61" s="7" t="s">
        <v>22</v>
      </c>
      <c r="D61" s="7">
        <v>1</v>
      </c>
      <c r="E61" s="7">
        <v>562.05</v>
      </c>
      <c r="F61" s="7">
        <v>3747</v>
      </c>
      <c r="G61" s="8" t="s">
        <v>317</v>
      </c>
      <c r="H61" s="9" t="s">
        <v>318</v>
      </c>
      <c r="I61" s="8" t="s">
        <v>319</v>
      </c>
      <c r="J61" s="8" t="s">
        <v>316</v>
      </c>
      <c r="K61" s="8">
        <v>10479506028</v>
      </c>
      <c r="L61" s="8" t="s">
        <v>320</v>
      </c>
      <c r="M61" s="8">
        <v>18792588696</v>
      </c>
      <c r="N61" s="15"/>
      <c r="O61" s="19"/>
      <c r="P61" s="19"/>
      <c r="Q61" s="19"/>
      <c r="R61" s="15"/>
      <c r="S61" s="19">
        <v>0</v>
      </c>
      <c r="T61" s="19">
        <f t="shared" si="1"/>
        <v>0</v>
      </c>
    </row>
    <row r="62" s="1" customFormat="1" ht="35" customHeight="1" spans="1:20">
      <c r="A62" s="7">
        <v>51</v>
      </c>
      <c r="B62" s="7" t="s">
        <v>321</v>
      </c>
      <c r="C62" s="7" t="s">
        <v>22</v>
      </c>
      <c r="D62" s="7">
        <v>1</v>
      </c>
      <c r="E62" s="7">
        <v>554.85</v>
      </c>
      <c r="F62" s="7">
        <v>3699</v>
      </c>
      <c r="G62" s="7"/>
      <c r="H62" s="7"/>
      <c r="I62" s="7"/>
      <c r="J62" s="7"/>
      <c r="K62" s="7"/>
      <c r="L62" s="7"/>
      <c r="M62" s="7"/>
      <c r="N62" s="15"/>
      <c r="O62" s="16">
        <v>1</v>
      </c>
      <c r="P62" s="16">
        <v>3699</v>
      </c>
      <c r="Q62" s="16">
        <v>554.85</v>
      </c>
      <c r="R62" s="15"/>
      <c r="S62" s="19">
        <v>0</v>
      </c>
      <c r="T62" s="19">
        <f t="shared" si="1"/>
        <v>554.85</v>
      </c>
    </row>
    <row r="63" s="1" customFormat="1" ht="35" customHeight="1" spans="1:20">
      <c r="A63" s="7">
        <v>52</v>
      </c>
      <c r="B63" s="7" t="s">
        <v>322</v>
      </c>
      <c r="C63" s="7" t="s">
        <v>22</v>
      </c>
      <c r="D63" s="7">
        <v>1</v>
      </c>
      <c r="E63" s="7">
        <v>419.7</v>
      </c>
      <c r="F63" s="7">
        <v>2798</v>
      </c>
      <c r="G63" s="7"/>
      <c r="H63" s="7"/>
      <c r="I63" s="7"/>
      <c r="J63" s="7"/>
      <c r="K63" s="7"/>
      <c r="L63" s="7"/>
      <c r="M63" s="7"/>
      <c r="N63" s="15"/>
      <c r="O63" s="16">
        <v>1</v>
      </c>
      <c r="P63" s="16">
        <v>2798</v>
      </c>
      <c r="Q63" s="16">
        <v>419.7</v>
      </c>
      <c r="R63" s="15"/>
      <c r="S63" s="19">
        <f>E63*0.8-N63</f>
        <v>335.76</v>
      </c>
      <c r="T63" s="19">
        <f t="shared" si="1"/>
        <v>83.94</v>
      </c>
    </row>
    <row r="64" s="1" customFormat="1" ht="35" customHeight="1" spans="1:20">
      <c r="A64" s="12" t="s">
        <v>323</v>
      </c>
      <c r="B64" s="12"/>
      <c r="C64" s="12"/>
      <c r="D64" s="12">
        <f>SUM(D3:D63)</f>
        <v>3574</v>
      </c>
      <c r="E64" s="12">
        <f>SUM(E3:E63)</f>
        <v>4769836.04</v>
      </c>
      <c r="F64" s="12">
        <f>SUM(F3:F63)</f>
        <v>32428935.69</v>
      </c>
      <c r="G64" s="12"/>
      <c r="H64" s="12"/>
      <c r="I64" s="12"/>
      <c r="J64" s="12"/>
      <c r="K64" s="12"/>
      <c r="L64" s="12"/>
      <c r="M64" s="12"/>
      <c r="N64" s="20">
        <v>733824.94</v>
      </c>
      <c r="O64" s="21">
        <f t="shared" ref="O64:S64" si="3">SUBTOTAL(9,O3:O63)</f>
        <v>3728</v>
      </c>
      <c r="P64" s="21">
        <f t="shared" si="3"/>
        <v>33828363.28</v>
      </c>
      <c r="Q64" s="21">
        <f t="shared" si="3"/>
        <v>4985544.93</v>
      </c>
      <c r="R64" s="20">
        <f t="shared" si="3"/>
        <v>677429.975</v>
      </c>
      <c r="S64" s="20">
        <f t="shared" si="3"/>
        <v>2828743.793</v>
      </c>
      <c r="T64" s="20">
        <v>1479371.16</v>
      </c>
    </row>
    <row r="65" hidden="1" customHeight="1" spans="1:20">
      <c r="A65" s="24" t="s">
        <v>324</v>
      </c>
      <c r="B65" s="24"/>
      <c r="C65" s="24"/>
      <c r="D65" s="24"/>
      <c r="E65" s="24"/>
      <c r="F65" s="24"/>
      <c r="G65" s="24"/>
      <c r="H65" s="24"/>
      <c r="I65" s="24"/>
      <c r="J65" s="24"/>
      <c r="K65" s="24"/>
      <c r="L65" s="24"/>
      <c r="M65" s="24"/>
      <c r="N65" s="24"/>
      <c r="O65" s="24"/>
      <c r="P65" s="24"/>
      <c r="Q65" s="24"/>
      <c r="R65" s="24"/>
      <c r="S65" s="25"/>
      <c r="T65" s="25"/>
    </row>
    <row r="66" customHeight="1" spans="18:18">
      <c r="R66" s="3"/>
    </row>
  </sheetData>
  <autoFilter xmlns:etc="http://www.wps.cn/officeDocument/2017/etCustomData" ref="A1:T66" etc:filterBottomFollowUsedRange="0">
    <filterColumn colId="19">
      <filters blank="1">
        <filter val="10302.10"/>
        <filter val="72112.30"/>
        <filter val="3837.00"/>
        <filter val="5838.80"/>
        <filter val="47667.80"/>
        <filter val="83.94"/>
        <filter val="6327.45"/>
        <filter val="7410.86"/>
        <filter val="注明：1.此表系家装以旧焕新；2.负数为之前给其预付后，经第三方审核数据重新驳回，还未上传；3.经计算本次家装总计拨付资金为1479371.16元；4.负数（商家）等审核完无误后再给予计算并拨付，表格有空白处将及时联系商家更新;表格负数为-140386.92，正数为1479371.16"/>
        <filter val="53356.17"/>
        <filter val="2047.88"/>
        <filter val="13271.58"/>
        <filter val="14287.98"/>
        <filter val="928.19"/>
        <filter val="30629.00"/>
        <filter val="56583.20"/>
        <filter val="25195.91"/>
        <filter val="26994.91"/>
        <filter val="7715.71"/>
        <filter val="72119.82"/>
        <filter val="12182.62"/>
        <filter val="15253.63"/>
        <filter val="75338.84"/>
        <filter val="51737.66"/>
        <filter val="5555.38"/>
        <filter val="8910.39"/>
        <filter val="11663.70"/>
        <filter val="74143.91"/>
        <filter val="13252.72"/>
        <filter val="109753.62"/>
        <filter val="452.73"/>
        <filter val="25408.44"/>
        <filter val="59894.35"/>
        <filter val="49210.27"/>
        <filter val="33103.18"/>
        <filter val="0.00"/>
        <filter val="1698.90"/>
        <filter val="4821.90"/>
        <filter val="41234.11"/>
        <filter val="41649.11"/>
        <filter val="43784.91"/>
        <filter val="335.82"/>
        <filter val="36610.62"/>
        <filter val="18484.44"/>
        <filter val="1338984.24"/>
        <filter val="69715.74"/>
        <filter val="554.85"/>
        <filter val="29787.75"/>
        <filter val="1764.17"/>
        <filter val="32036.27"/>
        <filter val="257.88"/>
        <filter val="95878.08"/>
        <filter val="57455.48"/>
        <filter val="第三批计划拨付（元）"/>
        <filter val="729.09"/>
      </filters>
    </filterColumn>
    <extLst/>
  </autoFilter>
  <mergeCells count="2">
    <mergeCell ref="A1:T1"/>
    <mergeCell ref="A65:T65"/>
  </mergeCells>
  <pageMargins left="0.75" right="0.75" top="1" bottom="1" header="0.511806" footer="0.511806"/>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6" footer="0.511806"/>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6" footer="0.511806"/>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星梦缘</cp:lastModifiedBy>
  <dcterms:created xsi:type="dcterms:W3CDTF">2025-12-16T16:47:00Z</dcterms:created>
  <dcterms:modified xsi:type="dcterms:W3CDTF">2025-12-17T08:55:56Z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85E7CFDB2A3E42328B271010018A83AD_12</vt:lpwstr>
  </property>
  <property fmtid="{D5CDD505-2E9C-101B-9397-08002B2CF9AE}" pid="3" name="KSOProductBuildVer">
    <vt:lpwstr>2052-12.1.0.23125</vt:lpwstr>
  </property>
</Properties>
</file>