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Sheet1!$A$1:$T$91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tc={4A31C9CE-17F7-4BDA-9A94-5D707FA3944E}</author>
  </authors>
  <commentList>
    <comment ref="N30" authorId="0">
      <text>
        <r>
          <rPr>
            <sz val="10"/>
            <rFont val="宋体"/>
            <charset val="134"/>
          </rPr>
          <t>梁海红</t>
        </r>
      </text>
    </comment>
  </commentList>
</comments>
</file>

<file path=xl/sharedStrings.xml><?xml version="1.0" encoding="utf-8"?>
<sst xmlns="http://schemas.openxmlformats.org/spreadsheetml/2006/main" count="849" uniqueCount="580">
  <si>
    <r>
      <rPr>
        <b/>
        <sz val="22"/>
        <color theme="1"/>
        <rFont val="仿宋"/>
        <charset val="134"/>
      </rPr>
      <t>2025年杨凌示范区加力扩围“家电、3C”资金预拨企业明细表</t>
    </r>
    <r>
      <rPr>
        <b/>
        <sz val="16"/>
        <color theme="1"/>
        <rFont val="仿宋"/>
        <charset val="134"/>
      </rPr>
      <t>（云闪付平台核销，截止日期2025年11月30日）</t>
    </r>
  </si>
  <si>
    <t>序号</t>
  </si>
  <si>
    <t>商户编码</t>
  </si>
  <si>
    <t>商户名称</t>
  </si>
  <si>
    <t>求和项:累计核销笔数（笔）</t>
  </si>
  <si>
    <t>求和项:累计核销金额（万元）</t>
  </si>
  <si>
    <t>求和项:累计订单金额（万元）</t>
  </si>
  <si>
    <t>门店位置</t>
  </si>
  <si>
    <t>公户账号</t>
  </si>
  <si>
    <t>开户行</t>
  </si>
  <si>
    <t>企业名称</t>
  </si>
  <si>
    <t>行号</t>
  </si>
  <si>
    <t>联系人</t>
  </si>
  <si>
    <t>联系电话</t>
  </si>
  <si>
    <t>第一批实际预拨</t>
  </si>
  <si>
    <t>第三方审核：核销笔数</t>
  </si>
  <si>
    <t>第三方审核：交易金额（万元）</t>
  </si>
  <si>
    <t>第三方审核：补贴金额（万元）</t>
  </si>
  <si>
    <t>第一批预拨金额（万元）</t>
  </si>
  <si>
    <t>第二批预拨金额（万元）</t>
  </si>
  <si>
    <t>第三批计划拨付金额（万元）</t>
  </si>
  <si>
    <t>898610408092229</t>
  </si>
  <si>
    <t>杨凌智东商贸有限责任公司小米专卖店</t>
  </si>
  <si>
    <t>陕西省杨凌示范区渭惠路37号万达广场1层1006商铺</t>
  </si>
  <si>
    <t>102098489855</t>
  </si>
  <si>
    <t>中国银行杨凌农业高新技术产业示范区支行</t>
  </si>
  <si>
    <t>杨凌智东商贸有限责任公司</t>
  </si>
  <si>
    <t>104795000248</t>
  </si>
  <si>
    <t>晏继东</t>
  </si>
  <si>
    <t>18392001566</t>
  </si>
  <si>
    <t>898610408112508</t>
  </si>
  <si>
    <t>89861045722AUG5</t>
  </si>
  <si>
    <t>898610408116440</t>
  </si>
  <si>
    <t>杨凌捷瑞电子科技有限公司华为专营店</t>
  </si>
  <si>
    <t>杨凌示范区康乐西路新时代广场2号楼2单元2层249-1</t>
  </si>
  <si>
    <t>2704036601201000101332</t>
  </si>
  <si>
    <t>陕西杨凌农村商业银行股份有限公司</t>
  </si>
  <si>
    <t>杨凌捷瑞电子科技有限公司</t>
  </si>
  <si>
    <t>402795000531</t>
  </si>
  <si>
    <t>李香红</t>
  </si>
  <si>
    <t>13759890718</t>
  </si>
  <si>
    <t>898610408116446</t>
  </si>
  <si>
    <t>杨凌捷瑞电子科技有限公司vivo体验店</t>
  </si>
  <si>
    <t>杨凌示范区康乐中路化建大厦西侧</t>
  </si>
  <si>
    <t>898610408116454</t>
  </si>
  <si>
    <t>杨凌捷瑞电子科技有限公司oppo体验店</t>
  </si>
  <si>
    <t>898610408116458</t>
  </si>
  <si>
    <t>杨凌捷瑞电子科技有限公司华为授权体验店</t>
  </si>
  <si>
    <t>89861045722AUR9</t>
  </si>
  <si>
    <t>898610408116462</t>
  </si>
  <si>
    <t>杨凌宇通通讯广场荣耀授权体验店</t>
  </si>
  <si>
    <t>2704036601201000099216</t>
  </si>
  <si>
    <t>杨凌宇通通讯广场</t>
  </si>
  <si>
    <t>陈凯峰</t>
  </si>
  <si>
    <t>13571835966</t>
  </si>
  <si>
    <t>898610408116466</t>
  </si>
  <si>
    <t>杨凌捷瑞通讯店华为授权体验店</t>
  </si>
  <si>
    <t>杨凌示范区渭惠路</t>
  </si>
  <si>
    <t>102501867391</t>
  </si>
  <si>
    <t>杨凌捷瑞通讯店</t>
  </si>
  <si>
    <t>898610408129684</t>
  </si>
  <si>
    <t>杨凌云烁电子科技有限公司oppo专卖店</t>
  </si>
  <si>
    <t>杨凌示范区后稷路11号东排2号</t>
  </si>
  <si>
    <t>26200401040002147</t>
  </si>
  <si>
    <t>中国农业银行杨凌示范区支行西农大分理处</t>
  </si>
  <si>
    <t>杨凌云烁电子科技有限公司</t>
  </si>
  <si>
    <t>103795020042</t>
  </si>
  <si>
    <t>马东成</t>
  </si>
  <si>
    <t>18966946999</t>
  </si>
  <si>
    <t>898610408129688</t>
  </si>
  <si>
    <t>陕西华卡商贸有限公司华为荣耀专卖店</t>
  </si>
  <si>
    <t>杨凌区西农路风情商业街2-133号商铺</t>
  </si>
  <si>
    <t>102087574517</t>
  </si>
  <si>
    <t>中国银行杨凌农业高新技术产业示范区支行营业部</t>
  </si>
  <si>
    <t>陕西华卡商贸有限公司</t>
  </si>
  <si>
    <t>张芳</t>
  </si>
  <si>
    <t>898610408129696</t>
  </si>
  <si>
    <t>杨凌智宏电子经销部vivo专卖店</t>
  </si>
  <si>
    <t>杨陵区康乐西路隆发城市广场1层L-1007号商铺</t>
  </si>
  <si>
    <t>2704036601201000102998</t>
  </si>
  <si>
    <t>陕西杨凌农业商业银行股份有限公司杨陵支行</t>
  </si>
  <si>
    <t>杨凌智宏电子经销部</t>
  </si>
  <si>
    <t>康卫涛</t>
  </si>
  <si>
    <t>15809229669</t>
  </si>
  <si>
    <t>898610408133620</t>
  </si>
  <si>
    <t>杨凌锐驰通讯手机店oppo专卖店</t>
  </si>
  <si>
    <t>杨陵示范区五湖路西段桃源公寓111号</t>
  </si>
  <si>
    <t>26200401040003962</t>
  </si>
  <si>
    <t>中国农业银行股份有限公司杨凌示范区西农大支行</t>
  </si>
  <si>
    <t>杨凌锐驰通讯手机店（个体工商户）</t>
  </si>
  <si>
    <t>高卫坤</t>
  </si>
  <si>
    <t>13227090909</t>
  </si>
  <si>
    <t>898610408133629</t>
  </si>
  <si>
    <t>杨凌小裴通讯部oppo专卖店</t>
  </si>
  <si>
    <t>陕西省杨凌示范区五胡路桃源公寓107号</t>
  </si>
  <si>
    <t>26200401040001404</t>
  </si>
  <si>
    <t>杨凌小裴通讯部（个体工商户）</t>
  </si>
  <si>
    <t>裴帅兵</t>
  </si>
  <si>
    <t>15229893269</t>
  </si>
  <si>
    <t>898610408133640</t>
  </si>
  <si>
    <t>杨凌万达通讯广场oppo专卖店</t>
  </si>
  <si>
    <t>陕西省杨凌示范区康乐路中段171号商铺</t>
  </si>
  <si>
    <t>2604049309000044702</t>
  </si>
  <si>
    <t>中国工商银行股份有限公司杨陵区科教街支行</t>
  </si>
  <si>
    <t>杨凌万达通讯广场</t>
  </si>
  <si>
    <t>102795010052</t>
  </si>
  <si>
    <t>张宏强</t>
  </si>
  <si>
    <t>13474645111</t>
  </si>
  <si>
    <t>898610408245823</t>
  </si>
  <si>
    <t>任凯通讯</t>
  </si>
  <si>
    <t>陕西省杨凌示范区康乐路隆发广场北区一层23号商铺</t>
  </si>
  <si>
    <t>61050111551400000203</t>
  </si>
  <si>
    <t>中国建设银行股份有限公司陕西自贸试验区杨凌片区支行</t>
  </si>
  <si>
    <t>杨凌任凯手机店（个体工商户）</t>
  </si>
  <si>
    <t>105795000499</t>
  </si>
  <si>
    <t>任兵智</t>
  </si>
  <si>
    <t>13227853999</t>
  </si>
  <si>
    <t>898610408253241</t>
  </si>
  <si>
    <t>联想智商务</t>
  </si>
  <si>
    <t>陕西省杨凌示范区常青路乡园小区A座A复负4号</t>
  </si>
  <si>
    <t>2704030901201000002833</t>
  </si>
  <si>
    <t>陕西杨凌农村商业银行股份有限公司李台支行</t>
  </si>
  <si>
    <t>杨凌智信德商贸有限公司</t>
  </si>
  <si>
    <t>402795000726</t>
  </si>
  <si>
    <t>李荣刚</t>
  </si>
  <si>
    <t>13389205530</t>
  </si>
  <si>
    <t>898610408254495</t>
  </si>
  <si>
    <t>荣耀授权专卖店</t>
  </si>
  <si>
    <t>陕西省杨凌示范区五泉镇</t>
  </si>
  <si>
    <t>961006010015168917</t>
  </si>
  <si>
    <t>中国邮政储蓄银行股份有限公司杨凌区康乐路支行</t>
  </si>
  <si>
    <t>杨凌烁捷通讯</t>
  </si>
  <si>
    <t>403795001482</t>
  </si>
  <si>
    <t>张瑞利</t>
  </si>
  <si>
    <t>18740459000</t>
  </si>
  <si>
    <t>898610408254499</t>
  </si>
  <si>
    <t>希宇瀚通讯荣耀手机店</t>
  </si>
  <si>
    <t>杨凌公园路曦鹏盛世小区门口3号商铺</t>
  </si>
  <si>
    <t>2604049309000039306</t>
  </si>
  <si>
    <t>杨凌希宇瀚网络有限公司</t>
  </si>
  <si>
    <t>张晓莉</t>
  </si>
  <si>
    <t>18992765288</t>
  </si>
  <si>
    <t>898610408259870</t>
  </si>
  <si>
    <t>VIVO</t>
  </si>
  <si>
    <t>杨凌区五泉街道vivo专卖店五泉中学西侧</t>
  </si>
  <si>
    <t>6127997900085014058</t>
  </si>
  <si>
    <t>中国邮政储蓄银行股份有限公司杨凌区支行</t>
  </si>
  <si>
    <t>杨凌钰坤通讯</t>
  </si>
  <si>
    <t>王灵侠</t>
  </si>
  <si>
    <t>13991196399</t>
  </si>
  <si>
    <t>898610408259875</t>
  </si>
  <si>
    <t>中国移动恒源通讯店</t>
  </si>
  <si>
    <t>陕西省杨凌示范区博学嘉苑小区北侧</t>
  </si>
  <si>
    <t>103308003810</t>
  </si>
  <si>
    <t>中国银行杨凌西农路支行</t>
  </si>
  <si>
    <t>杨凌恒源通讯部</t>
  </si>
  <si>
    <t>温宝爱</t>
  </si>
  <si>
    <t>898610408259888</t>
  </si>
  <si>
    <t>旺达通讯</t>
  </si>
  <si>
    <t>陕西省杨凌示范区渭惠路天惠小区2号楼115号商铺</t>
  </si>
  <si>
    <t>806031501421003659</t>
  </si>
  <si>
    <t>长安银行股份有限公司杨凌农大雅苑支行</t>
  </si>
  <si>
    <t>杨凌旺达通讯店</t>
  </si>
  <si>
    <t>313795000178</t>
  </si>
  <si>
    <t>周润香</t>
  </si>
  <si>
    <t>15309208586</t>
  </si>
  <si>
    <t>898610408268640</t>
  </si>
  <si>
    <t>美的智慧家</t>
  </si>
  <si>
    <t>陕西省杨凌示范区康乐路西段好安居建材市场21-3号商铺</t>
  </si>
  <si>
    <t>61050163630800000222</t>
  </si>
  <si>
    <t>中国建设银行杨陵区支行</t>
  </si>
  <si>
    <t>陕西鹏信天泽商贸有限公司</t>
  </si>
  <si>
    <t>105795000144</t>
  </si>
  <si>
    <t>刘伟鹏</t>
  </si>
  <si>
    <t>13201662112</t>
  </si>
  <si>
    <t>898610408268644</t>
  </si>
  <si>
    <t>万家乐居然之家店</t>
  </si>
  <si>
    <t>陕西省杨凌示范区高干渠中段居然之家2层万家乐店</t>
  </si>
  <si>
    <t>26200601040004015</t>
  </si>
  <si>
    <t>中国农业银行杨凌示范区支行康乐路分理处</t>
  </si>
  <si>
    <t>杨凌松特装饰建材有限公司</t>
  </si>
  <si>
    <t>103795020067</t>
  </si>
  <si>
    <t>赵艺飞</t>
  </si>
  <si>
    <t>15091441686</t>
  </si>
  <si>
    <t>898610408268648</t>
  </si>
  <si>
    <t>睿尚精品店</t>
  </si>
  <si>
    <t>陕西省杨凌示范区科秦建材市场大楼梯对面</t>
  </si>
  <si>
    <t>898610408270614</t>
  </si>
  <si>
    <t>安吉尔净水器</t>
  </si>
  <si>
    <t>杨凌示范区居然之家2-23号商铺</t>
  </si>
  <si>
    <t>61050163630800002087</t>
  </si>
  <si>
    <t>中国建设银行股份有限公司杨陵区支行</t>
  </si>
  <si>
    <t>杨凌吉兴净水设备服务部</t>
  </si>
  <si>
    <t>史奎奎</t>
  </si>
  <si>
    <t>18191242584</t>
  </si>
  <si>
    <t>898610408270618</t>
  </si>
  <si>
    <t>美大集成灶</t>
  </si>
  <si>
    <t>杨凌区好安居建材市场16排9号</t>
  </si>
  <si>
    <t>2704030201201000022408</t>
  </si>
  <si>
    <t>陕西杨凌农业商业银行股份有限公司杨凌支行</t>
  </si>
  <si>
    <t>杨凌美大集成灶店</t>
  </si>
  <si>
    <t>402795000582</t>
  </si>
  <si>
    <t>梁海红</t>
  </si>
  <si>
    <t>13289817186</t>
  </si>
  <si>
    <t>898610408272009</t>
  </si>
  <si>
    <t>杨凌方太专卖店</t>
  </si>
  <si>
    <t>陕西省杨凌示范区团结路华都家园1栋一单元1号商铺</t>
  </si>
  <si>
    <t>61050163635200000124</t>
  </si>
  <si>
    <t>中国建设银行股份有限公司杨陵区康乐西路支行</t>
  </si>
  <si>
    <t>杨凌余大利商贸有限公司</t>
  </si>
  <si>
    <t>105795000511</t>
  </si>
  <si>
    <t>余大利</t>
  </si>
  <si>
    <t>15592281111</t>
  </si>
  <si>
    <t>898610408272013</t>
  </si>
  <si>
    <t>苏宁易购</t>
  </si>
  <si>
    <t>杨凌高铁站东侧星艺佳商场2楼</t>
  </si>
  <si>
    <t>2704030801201000024981</t>
  </si>
  <si>
    <t>陕西杨凌农业商业银行股份有限公司新城支行</t>
  </si>
  <si>
    <t>杨凌金柏顺商贸有限公司</t>
  </si>
  <si>
    <t>402795000695</t>
  </si>
  <si>
    <t>赵鹏</t>
  </si>
  <si>
    <t>13220000866</t>
  </si>
  <si>
    <t>898610408273226</t>
  </si>
  <si>
    <t>宜美多</t>
  </si>
  <si>
    <t>陕西省杨凌示范区好安居建材市场18-5号</t>
  </si>
  <si>
    <t>2704030201201000026002</t>
  </si>
  <si>
    <t>杨凌农商行常乐路支行</t>
  </si>
  <si>
    <t>杨凌宜美多整装家居生活馆</t>
  </si>
  <si>
    <t>赵荷发</t>
  </si>
  <si>
    <t>17792252418</t>
  </si>
  <si>
    <t>898610408273230</t>
  </si>
  <si>
    <t>约克中央空调通用净水</t>
  </si>
  <si>
    <t>杨凌区博学路永安嘉园西门</t>
  </si>
  <si>
    <t>26200701040007321</t>
  </si>
  <si>
    <t>中国农业银行股份有限公司杨凌示范区神农路支行</t>
  </si>
  <si>
    <t>杨凌净康净水设备经销部</t>
  </si>
  <si>
    <t>103795020075</t>
  </si>
  <si>
    <t>樊鑫</t>
  </si>
  <si>
    <t>15102975028</t>
  </si>
  <si>
    <t>898610408273234</t>
  </si>
  <si>
    <t>万和</t>
  </si>
  <si>
    <t>陕西省杨凌示范区高干渠路东居然之家一层中厅</t>
  </si>
  <si>
    <t>2604049309000041047</t>
  </si>
  <si>
    <t>杨凌培恩欣宇集成厨电店（个体工商户）</t>
  </si>
  <si>
    <t>谭卫强</t>
  </si>
  <si>
    <t>18829484761</t>
  </si>
  <si>
    <t>898610408273238</t>
  </si>
  <si>
    <t>京东家电</t>
  </si>
  <si>
    <t>陕西省杨凌示范区永安小区南排105商铺</t>
  </si>
  <si>
    <t>61050163630800001691</t>
  </si>
  <si>
    <t>杨凌志合新电工贸有限公司</t>
  </si>
  <si>
    <t>郭联刚</t>
  </si>
  <si>
    <t>15339048581</t>
  </si>
  <si>
    <t>898610408273242</t>
  </si>
  <si>
    <t>大金空调杨凌居然之家店</t>
  </si>
  <si>
    <t>陕西省杨凌示范区高干渠路居然之家二楼2-26</t>
  </si>
  <si>
    <t>103295318276</t>
  </si>
  <si>
    <t>中国银行股份有限公司陕西自贸试验区杨陵片区支行</t>
  </si>
  <si>
    <t>杨凌金利通电器有限公司</t>
  </si>
  <si>
    <t>104795065036</t>
  </si>
  <si>
    <t>张创国</t>
  </si>
  <si>
    <t>17792339208</t>
  </si>
  <si>
    <t>898610408340771</t>
  </si>
  <si>
    <t>戴尔电脑</t>
  </si>
  <si>
    <t>杨凌示范区西农南校博览园十字路口135号Dell</t>
  </si>
  <si>
    <t>2704030701201000010165</t>
  </si>
  <si>
    <t>陕西杨凌农村商业银行股份有限公司邰城路支行</t>
  </si>
  <si>
    <t>杨凌柏联电子科技服务部（个体工商户）</t>
  </si>
  <si>
    <t>402795000611</t>
  </si>
  <si>
    <t>徐喜斌</t>
  </si>
  <si>
    <t>15332334152</t>
  </si>
  <si>
    <t>898610408342056</t>
  </si>
  <si>
    <t>联想电脑</t>
  </si>
  <si>
    <t>杨凌示范区西农博览园十字路口天元邰城印134号</t>
  </si>
  <si>
    <t>61050163630800001811</t>
  </si>
  <si>
    <t>中国建设银行杨凌区支行</t>
  </si>
  <si>
    <t>杨凌戴斯电子科技有限公司</t>
  </si>
  <si>
    <t>898610408342060</t>
  </si>
  <si>
    <t>vivo杨凌旗舰体验中心</t>
  </si>
  <si>
    <t>陕西省杨凌示范区康乐路中段示范区医院综合楼1单元105号商铺</t>
  </si>
  <si>
    <t>129916693910001</t>
  </si>
  <si>
    <t>招商银行股份有限公司西安小寨支行</t>
  </si>
  <si>
    <t>杨凌睿道电子产品经销部（个体工商户）</t>
  </si>
  <si>
    <t>308791011063</t>
  </si>
  <si>
    <t>吴新博</t>
  </si>
  <si>
    <t>15309287363</t>
  </si>
  <si>
    <t>898610408366239</t>
  </si>
  <si>
    <t>杨凌合赢信息技术有限公司</t>
  </si>
  <si>
    <t>898610408366243</t>
  </si>
  <si>
    <t>杨凌喜洋洋音响店</t>
  </si>
  <si>
    <t>杨凌示范区常乐中路51号</t>
  </si>
  <si>
    <t>26200601040009816</t>
  </si>
  <si>
    <t>中国农业银行股份有限公司杨凌示范区康乐路支行</t>
  </si>
  <si>
    <t>陈文选</t>
  </si>
  <si>
    <t>13720732905</t>
  </si>
  <si>
    <t>898610408445152</t>
  </si>
  <si>
    <t>杨凌好太太厨卫电器店</t>
  </si>
  <si>
    <t>陕西省杨凌示范区科秦建材市场东排5号</t>
  </si>
  <si>
    <t>26200201040003826</t>
  </si>
  <si>
    <t>中国农业银行股份有限公司杨凌示范区康乐西路支行</t>
  </si>
  <si>
    <t>103795020026</t>
  </si>
  <si>
    <t>杨志廷</t>
  </si>
  <si>
    <t>13991218763</t>
  </si>
  <si>
    <t>898610408445156</t>
  </si>
  <si>
    <t>东芝空调tcs专营店</t>
  </si>
  <si>
    <t>杨凌示范区高干渠路居然之家二楼2-06号</t>
  </si>
  <si>
    <t>2604021509200193159</t>
  </si>
  <si>
    <t>中国工商银行杨陵区支行</t>
  </si>
  <si>
    <t>杨凌康晟空调专营店</t>
  </si>
  <si>
    <t>102795040090</t>
  </si>
  <si>
    <t>康文刚</t>
  </si>
  <si>
    <t>19829188178</t>
  </si>
  <si>
    <t>898610408445160</t>
  </si>
  <si>
    <t>美的集成灶</t>
  </si>
  <si>
    <t>陕西省杨凌示范区鑫辉建材市场4排15号</t>
  </si>
  <si>
    <t>26200201040003800</t>
  </si>
  <si>
    <t>中国农业银行杨凌示范区康乐西路支行</t>
  </si>
  <si>
    <t>杨凌思卫厨卫电器经营部</t>
  </si>
  <si>
    <t>高玉龙</t>
  </si>
  <si>
    <t>15388627743</t>
  </si>
  <si>
    <t>898610408445168</t>
  </si>
  <si>
    <t>凉霸</t>
  </si>
  <si>
    <t>陕西省杨凌示范区居然之家1楼</t>
  </si>
  <si>
    <t>27040306012001000049059</t>
  </si>
  <si>
    <t>陕西杨凌农村商业银行股份有限公司高新区支行</t>
  </si>
  <si>
    <t>杨凌军库晾衣架销售店（个体工商户）</t>
  </si>
  <si>
    <t>402795000574</t>
  </si>
  <si>
    <t>崔军库</t>
  </si>
  <si>
    <t>13096956149</t>
  </si>
  <si>
    <t>898610408577018</t>
  </si>
  <si>
    <t>海尔专卖店</t>
  </si>
  <si>
    <t>杨凌示范区渭惠路西段陶瓷厂综合楼47号</t>
  </si>
  <si>
    <t>26200501040025988</t>
  </si>
  <si>
    <t>中国农业银行股份有限公司杨凌示范区支行</t>
  </si>
  <si>
    <t>陕西海晟福顺商贸有限责任公司</t>
  </si>
  <si>
    <t>103795020059</t>
  </si>
  <si>
    <t>高亚丽</t>
  </si>
  <si>
    <t>13572426896</t>
  </si>
  <si>
    <t>898610408579652</t>
  </si>
  <si>
    <t>中国联通5G生活馆</t>
  </si>
  <si>
    <t>杨凌示范区水运东路淡家堡公租房8号楼80404</t>
  </si>
  <si>
    <t>961045013000504297</t>
  </si>
  <si>
    <t>陕西锦华恒耀商贸有限公司</t>
  </si>
  <si>
    <t>胡林林</t>
  </si>
  <si>
    <t>18629156512</t>
  </si>
  <si>
    <t>898610408581239</t>
  </si>
  <si>
    <t>陕西省杨凌示范区五泉镇五泉小学对面</t>
  </si>
  <si>
    <t>2704030501201000034504</t>
  </si>
  <si>
    <t>陕西杨凌农村商业银行股份有限公司五泉支行</t>
  </si>
  <si>
    <t>杨凌鼎德通讯店</t>
  </si>
  <si>
    <t>402795000566</t>
  </si>
  <si>
    <t>席亚辉</t>
  </si>
  <si>
    <t>898610408715840</t>
  </si>
  <si>
    <t>ROBAM老板</t>
  </si>
  <si>
    <t>杨凌团结路建材市场robam</t>
  </si>
  <si>
    <t>2604049309000049061</t>
  </si>
  <si>
    <t>陕西智电名品荟商贸有限公司</t>
  </si>
  <si>
    <t>898610408715846</t>
  </si>
  <si>
    <t>奥田厨电集成灶</t>
  </si>
  <si>
    <t>898610408844104</t>
  </si>
  <si>
    <t>小米</t>
  </si>
  <si>
    <t>杨凌康乐路新时代广场一层A-17</t>
  </si>
  <si>
    <t>103717276986</t>
  </si>
  <si>
    <t>中国银行股份有限公司杨凌农业高新技术产业示范区支行</t>
  </si>
  <si>
    <t>陕西悦联智享通讯科技有限公司</t>
  </si>
  <si>
    <t>段肖肖</t>
  </si>
  <si>
    <t>898610408914367</t>
  </si>
  <si>
    <t>杨凌万达广场1006号小米之家</t>
  </si>
  <si>
    <t>174.1631.4</t>
  </si>
  <si>
    <t>898610408993272</t>
  </si>
  <si>
    <t>杨凌捷华手机通讯店</t>
  </si>
  <si>
    <t>陕西省杨凌示范区康乐路中段41号商铺</t>
  </si>
  <si>
    <t>6230701150004771806</t>
  </si>
  <si>
    <t>大连银行成都双庆支行</t>
  </si>
  <si>
    <t>杨科</t>
  </si>
  <si>
    <t>313651084068</t>
  </si>
  <si>
    <t>唐黛</t>
  </si>
  <si>
    <t>89861045722AUD5</t>
  </si>
  <si>
    <t>杨凌博西美家电经营部</t>
  </si>
  <si>
    <t>杨凌示范区杨陵街道代家坡居然之家二楼美的</t>
  </si>
  <si>
    <t>6232514160086911</t>
  </si>
  <si>
    <t>张党军</t>
  </si>
  <si>
    <t>13609158433</t>
  </si>
  <si>
    <t>89861045722AUDD</t>
  </si>
  <si>
    <t>杨凌佰优晟电器有限公司</t>
  </si>
  <si>
    <t>陕西省杨凌示范区五胡路田园新都市南排商铺</t>
  </si>
  <si>
    <t>61050163630800000118</t>
  </si>
  <si>
    <t>刘元宜</t>
  </si>
  <si>
    <t>15332480283</t>
  </si>
  <si>
    <t>89861045722AUDP</t>
  </si>
  <si>
    <t>陕西熙鹏鼎盛建筑工程有限公司</t>
  </si>
  <si>
    <t>陕西省杨凌示范区康乐路西段好安居建材市场锦绣豪庭小区斜对面</t>
  </si>
  <si>
    <t>103696839656</t>
  </si>
  <si>
    <t>中国银行股份有限公司杨凌西农路支行</t>
  </si>
  <si>
    <t>104795065028</t>
  </si>
  <si>
    <t>89861045722AUDX</t>
  </si>
  <si>
    <t>杨凌志丰新电商贸有限公司</t>
  </si>
  <si>
    <t>陕西省杨凌示范区永安小区南排106号商铺</t>
  </si>
  <si>
    <t>61050163630800001746</t>
  </si>
  <si>
    <t>郭亚峰</t>
  </si>
  <si>
    <t>15332486373</t>
  </si>
  <si>
    <t>89861045722AUE6</t>
  </si>
  <si>
    <t>杨凌盛源电器城</t>
  </si>
  <si>
    <t>陕西省杨凌示范区康乐路中段</t>
  </si>
  <si>
    <t>2604021509200054525</t>
  </si>
  <si>
    <t>中国工商银行咸阳分行杨凌支行</t>
  </si>
  <si>
    <t>董文杰</t>
  </si>
  <si>
    <t>13891836736</t>
  </si>
  <si>
    <t>89861045722AUE9</t>
  </si>
  <si>
    <t>杨凌世佳家电商城(个体工商户)</t>
  </si>
  <si>
    <t>陕西省杨凌示范区康乐路中段金泰商贸中心1号楼3号商铺</t>
  </si>
  <si>
    <t>26200601040000468</t>
  </si>
  <si>
    <t>杨凌世佳家电商城（个体工商户）</t>
  </si>
  <si>
    <t>李群昌</t>
  </si>
  <si>
    <t>13609259083</t>
  </si>
  <si>
    <t>89861045722AUEJ</t>
  </si>
  <si>
    <t>杨凌华林家电科教仪器有限公司</t>
  </si>
  <si>
    <t>杨凌示范区好安居建材市场北一排5号</t>
  </si>
  <si>
    <t>102410820989</t>
  </si>
  <si>
    <t>杨宏武</t>
  </si>
  <si>
    <t>13706129898</t>
  </si>
  <si>
    <t>89861045722AUEK</t>
  </si>
  <si>
    <t>杨凌鑫盛恒通商贸有限公司</t>
  </si>
  <si>
    <t>杨凌区公园路西段北排5号商铺</t>
  </si>
  <si>
    <t>2604021509200061450</t>
  </si>
  <si>
    <t>中国工商银行股份有限公司杨陵区支行</t>
  </si>
  <si>
    <t>董鑫</t>
  </si>
  <si>
    <t>15991712567</t>
  </si>
  <si>
    <t>89861045722AUES</t>
  </si>
  <si>
    <t>陕西欢乐购电子商务有限公司</t>
  </si>
  <si>
    <t>陕西省杨凌示范区康乐路金秋商厦一层</t>
  </si>
  <si>
    <t>26200601040008545</t>
  </si>
  <si>
    <t>中国农业银行杨凌示范区康乐路支行</t>
  </si>
  <si>
    <t>韩金风</t>
  </si>
  <si>
    <t>13484800049</t>
  </si>
  <si>
    <t>89861045722AUEW</t>
  </si>
  <si>
    <t>杨凌宏宇五金家电销售行</t>
  </si>
  <si>
    <t>杨凌示范区好安居建材市场16-7</t>
  </si>
  <si>
    <t>2604021509024534467</t>
  </si>
  <si>
    <t>中国工商银行咸阳分行杨陵支行</t>
  </si>
  <si>
    <t>殷涛</t>
  </si>
  <si>
    <t>15129183396</t>
  </si>
  <si>
    <t>89861045722AUEY</t>
  </si>
  <si>
    <t>陕西帝美安电器设备有限公司</t>
  </si>
  <si>
    <t>杨凌示范区自贸大街棠樾湖居2-105号商铺</t>
  </si>
  <si>
    <t>2604021509200081014</t>
  </si>
  <si>
    <t>安勇</t>
  </si>
  <si>
    <t>13572160287</t>
  </si>
  <si>
    <t>89861045722AUF4</t>
  </si>
  <si>
    <t>杨凌昌瑞电器有限公司</t>
  </si>
  <si>
    <t>陕西省杨凌示范区揉谷镇桥西5号商铺</t>
  </si>
  <si>
    <t>2704031001201000004214</t>
  </si>
  <si>
    <t>陕西杨凌农村商业银行股份有限公司揉谷支行</t>
  </si>
  <si>
    <t>402795000700</t>
  </si>
  <si>
    <t>赵海宇</t>
  </si>
  <si>
    <t>18291934230</t>
  </si>
  <si>
    <t>89861045722AUF7</t>
  </si>
  <si>
    <t>杨凌慧居智能电子科技有限公司</t>
  </si>
  <si>
    <t>杨凌示范区揉谷镇揉谷街道桥口西侧3号商铺</t>
  </si>
  <si>
    <t>2704031001201000005785</t>
  </si>
  <si>
    <t>呼建浩</t>
  </si>
  <si>
    <t>18066568768</t>
  </si>
  <si>
    <t>89861045722AUF9</t>
  </si>
  <si>
    <t>杨凌润昌电子商务有限公司</t>
  </si>
  <si>
    <t>陕西省杨凌示范区团结路艾迪尔城西门5-6商铺</t>
  </si>
  <si>
    <t>2704030901201000027584</t>
  </si>
  <si>
    <t>陈文莉</t>
  </si>
  <si>
    <t>15319944665</t>
  </si>
  <si>
    <t>89861045722AUFG</t>
  </si>
  <si>
    <t>杨凌志成新电科贸有限公司</t>
  </si>
  <si>
    <t>陕西省杨凌示范区团结路艾迪尔城西门5-5商铺</t>
  </si>
  <si>
    <t>2604036009200037668</t>
  </si>
  <si>
    <t>中国工商银行股份有限公司杨陵区康乐路支行</t>
  </si>
  <si>
    <t>102795010028</t>
  </si>
  <si>
    <t>王向利</t>
  </si>
  <si>
    <t>13474588804</t>
  </si>
  <si>
    <t>89861045722AUFH</t>
  </si>
  <si>
    <t>杨凌顺泰家用电器经销部</t>
  </si>
  <si>
    <t>陕西省杨凌示范区康乐西路好安居建材市场21-2号</t>
  </si>
  <si>
    <t>2604036009200046796</t>
  </si>
  <si>
    <t>刘海涛</t>
  </si>
  <si>
    <t>13087555795</t>
  </si>
  <si>
    <t>89861045722AUFQ</t>
  </si>
  <si>
    <t>杨凌亿怀商贸有限公司</t>
  </si>
  <si>
    <t>杨凌示范区五胡路中段雅典名城1楼32号商铺</t>
  </si>
  <si>
    <t>2604021509200049528</t>
  </si>
  <si>
    <t>中国工商银行杨陵区支行营业部</t>
  </si>
  <si>
    <t>彭德怀</t>
  </si>
  <si>
    <t>15829075814</t>
  </si>
  <si>
    <t>89861045722AUG1</t>
  </si>
  <si>
    <t>陕西玖惠富商贸有限公司</t>
  </si>
  <si>
    <t>杨凌示范区康乐路中段赛格电脑商城</t>
  </si>
  <si>
    <t>102890769205</t>
  </si>
  <si>
    <t>中国银行股份有限公司陕西自贸实验区杨凌片区支行</t>
  </si>
  <si>
    <t>党显玲</t>
  </si>
  <si>
    <t>15029075245</t>
  </si>
  <si>
    <t>89861045722AUGA</t>
  </si>
  <si>
    <t>陕西苏易恒昌商贸有限公司</t>
  </si>
  <si>
    <t>陕西省杨凌示范区博学路永安家园西门22号商铺</t>
  </si>
  <si>
    <t>103307708551</t>
  </si>
  <si>
    <t>张昌国</t>
  </si>
  <si>
    <t>15339266020</t>
  </si>
  <si>
    <t>89861045722AUGG</t>
  </si>
  <si>
    <t>89861045722AUNW</t>
  </si>
  <si>
    <t>陕西博鑫致通电器销售有限公司</t>
  </si>
  <si>
    <t>杨凌示范区博学路南段永安家园西门42-43商铺</t>
  </si>
  <si>
    <t>26200201040003438</t>
  </si>
  <si>
    <t>徐元超</t>
  </si>
  <si>
    <t>18710840819</t>
  </si>
  <si>
    <t>89861045722AUNY</t>
  </si>
  <si>
    <t>杨凌立卓厨电经销部</t>
  </si>
  <si>
    <t>陕西省杨凌示范区团结路好安居建材市场20排5号商铺</t>
  </si>
  <si>
    <t>2604036009200032883</t>
  </si>
  <si>
    <t>89861045722AUP4</t>
  </si>
  <si>
    <t>杨凌佳汇厨卫商行</t>
  </si>
  <si>
    <t>陕西省杨凌示范区好安居建材市场10-7</t>
  </si>
  <si>
    <t>26200601040005285</t>
  </si>
  <si>
    <t>杨昭</t>
  </si>
  <si>
    <t>13891850567</t>
  </si>
  <si>
    <t>89861045722AUP8</t>
  </si>
  <si>
    <t>老板电器</t>
  </si>
  <si>
    <t>陕西省杨凌示范区团结路华都家园西门1-3号商铺</t>
  </si>
  <si>
    <t>61050163635200000131</t>
  </si>
  <si>
    <t>杨凌宏石电器经营部</t>
  </si>
  <si>
    <t>杨忠枭</t>
  </si>
  <si>
    <t>18629699947</t>
  </si>
  <si>
    <t>89861045722AUPC</t>
  </si>
  <si>
    <t>杨凌新锐捷电子服务中心(个体工商户)</t>
  </si>
  <si>
    <t>杨凌示范区西农路26号</t>
  </si>
  <si>
    <t>102072777412</t>
  </si>
  <si>
    <t>杨凌新锐捷电子服务中心（个体工商户）</t>
  </si>
  <si>
    <t>段理明</t>
  </si>
  <si>
    <t>15309210855</t>
  </si>
  <si>
    <t>89861045722AUPU</t>
  </si>
  <si>
    <t>杨凌万利兴升商贸有限公司</t>
  </si>
  <si>
    <t>陕西省杨凌示范区常乐路西段科秦建材市场北排8号商铺</t>
  </si>
  <si>
    <t>2704036601201000181815</t>
  </si>
  <si>
    <t>郭奇</t>
  </si>
  <si>
    <t>18681998589</t>
  </si>
  <si>
    <t>89861045722AUTG</t>
  </si>
  <si>
    <t>杨凌小凡壹品环境工程有限公司</t>
  </si>
  <si>
    <t>陕西省杨凌示范区高干渠路居然之家二层
2-11号</t>
  </si>
  <si>
    <t>961002010036930000</t>
  </si>
  <si>
    <t>苏小燕</t>
  </si>
  <si>
    <t>18691959678</t>
  </si>
  <si>
    <t>89861045722AUXA</t>
  </si>
  <si>
    <t>杨凌鑫神马科技服务中心</t>
  </si>
  <si>
    <t>杨凌区康乐路国贸北门对面农行二楼戴尔电脑</t>
  </si>
  <si>
    <t>26200601040007380</t>
  </si>
  <si>
    <t>杨芳丽</t>
  </si>
  <si>
    <t>13379298960</t>
  </si>
  <si>
    <t>89861045722AUXC</t>
  </si>
  <si>
    <t>89861045722AUXJ</t>
  </si>
  <si>
    <t>89861045722AUXP</t>
  </si>
  <si>
    <t>89861045722AUXS</t>
  </si>
  <si>
    <t>杨凌福尔商贸有限公司</t>
  </si>
  <si>
    <t>陕西省杨凌示范区康乐西路锦绣豪庭7号楼3号铺</t>
  </si>
  <si>
    <t>2604036009200013973</t>
  </si>
  <si>
    <t>中国工商银行股份有限公司杨陵区西农路支行</t>
  </si>
  <si>
    <t>13572426892</t>
  </si>
  <si>
    <t>89861045722AV5U</t>
  </si>
  <si>
    <t>杨凌银睿电器经营部</t>
  </si>
  <si>
    <t>陕西省杨凌示范区五泉镇政府斜对面</t>
  </si>
  <si>
    <t>2704030501201000031653</t>
  </si>
  <si>
    <t>陕西杨凌农业商业银行股份有限公司五泉支行</t>
  </si>
  <si>
    <t>郭银辉</t>
  </si>
  <si>
    <t>18789432345</t>
  </si>
  <si>
    <t>8986104573202AJ</t>
  </si>
  <si>
    <t>杨凌新希望科贸有限公司</t>
  </si>
  <si>
    <t>杨凌示范区康乐路中段老火车站十字</t>
  </si>
  <si>
    <t>26200601040005392</t>
  </si>
  <si>
    <t>李云</t>
  </si>
  <si>
    <t>13991119663</t>
  </si>
  <si>
    <t>8986104573202AN</t>
  </si>
  <si>
    <t xml:space="preserve">
总计</t>
  </si>
  <si>
    <t>合计</t>
  </si>
  <si>
    <t>注明：1.云闪付平台涉及家电和3C；2.负数为之前给其预付后，经第三方审核数据重新驳回，还未上传；3.经计算本次家电和3C总计拨付资金为448.2339万元；4.负数（商家）等审核完无误后再给予计算并拨付，表格有空白处将及时联系商家更新;表格负数为-13.9871，正数为448.2339</t>
  </si>
  <si>
    <t>第一批预拨</t>
  </si>
  <si>
    <t>第二批预拨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</si>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</sst>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0_ "/>
    <numFmt numFmtId="178" formatCode="0_ "/>
  </numFmts>
  <fonts count="31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rgb="FFFF0000"/>
      <name val="仿宋"/>
      <charset val="134"/>
    </font>
    <font>
      <b/>
      <sz val="11"/>
      <name val="仿宋"/>
      <charset val="134"/>
    </font>
    <font>
      <sz val="11"/>
      <name val="宋体"/>
      <charset val="134"/>
      <scheme val="minor"/>
    </font>
    <font>
      <b/>
      <sz val="22"/>
      <color theme="1"/>
      <name val="仿宋"/>
      <charset val="134"/>
    </font>
    <font>
      <sz val="11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仿宋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176" fontId="3" fillId="0" borderId="1" xfId="0" applyNumberFormat="1" applyFon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Alignment="1">
      <alignment horizontal="left" vertical="center" wrapText="1"/>
    </xf>
    <xf numFmtId="177" fontId="9" fillId="0" borderId="0" xfId="0" applyNumberFormat="1" applyFont="1" applyFill="1" applyAlignment="1">
      <alignment horizontal="left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T91"/>
  <sheetViews>
    <sheetView tabSelected="1" topLeftCell="A71" workbookViewId="0">
      <selection activeCell="X77" sqref="X77"/>
    </sheetView>
  </sheetViews>
  <sheetFormatPr defaultColWidth="9" defaultRowHeight="39" customHeight="1"/>
  <cols>
    <col min="1" max="1" width="5.5" style="12" customWidth="1"/>
    <col min="2" max="2" width="7.78333333333333" style="12" hidden="1" customWidth="1"/>
    <col min="3" max="3" width="22.25" style="12" customWidth="1"/>
    <col min="4" max="4" width="7.94166666666667" style="12" hidden="1" customWidth="1"/>
    <col min="5" max="5" width="9.4" style="12" hidden="1" customWidth="1"/>
    <col min="6" max="6" width="10.725" style="12" hidden="1" customWidth="1"/>
    <col min="7" max="7" width="19.7" style="12" hidden="1" customWidth="1"/>
    <col min="8" max="8" width="10.2916666666667" style="12" hidden="1" customWidth="1"/>
    <col min="9" max="9" width="13.675" style="12" hidden="1" customWidth="1"/>
    <col min="10" max="10" width="12.05" style="12" hidden="1" customWidth="1"/>
    <col min="11" max="11" width="9.11666666666667" style="12" hidden="1" customWidth="1"/>
    <col min="12" max="12" width="6.76666666666667" style="12" customWidth="1"/>
    <col min="13" max="13" width="11.6083333333333" style="12" hidden="1" customWidth="1"/>
    <col min="14" max="14" width="10.375" style="13" hidden="1" customWidth="1"/>
    <col min="15" max="15" width="10.375" style="14" customWidth="1"/>
    <col min="16" max="16" width="17.7833333333333" style="13" customWidth="1"/>
    <col min="17" max="17" width="14.75" style="13" customWidth="1"/>
    <col min="18" max="18" width="14.875" style="13" customWidth="1"/>
    <col min="19" max="19" width="16" style="13" customWidth="1"/>
    <col min="20" max="20" width="21" style="13" customWidth="1"/>
    <col min="21" max="21" width="16" style="12" customWidth="1"/>
    <col min="22" max="22" width="11.5" style="12"/>
    <col min="23" max="23" width="12.625" style="12"/>
    <col min="24" max="24" width="11.5" style="12"/>
    <col min="25" max="26" width="9" style="12"/>
    <col min="27" max="16384" width="9" style="15"/>
  </cols>
  <sheetData>
    <row r="1" ht="49" customHeight="1" spans="1:20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23"/>
      <c r="Q1" s="23"/>
      <c r="R1" s="23"/>
      <c r="S1" s="23"/>
      <c r="T1" s="23"/>
    </row>
    <row r="2" ht="63" customHeight="1" spans="1:20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24" t="s">
        <v>14</v>
      </c>
      <c r="O2" s="25" t="s">
        <v>15</v>
      </c>
      <c r="P2" s="26" t="s">
        <v>16</v>
      </c>
      <c r="Q2" s="26" t="s">
        <v>17</v>
      </c>
      <c r="R2" s="24" t="s">
        <v>18</v>
      </c>
      <c r="S2" s="26" t="s">
        <v>19</v>
      </c>
      <c r="T2" s="26" t="s">
        <v>20</v>
      </c>
    </row>
    <row r="3" ht="35" customHeight="1" spans="1:20">
      <c r="A3" s="18">
        <v>1</v>
      </c>
      <c r="B3" s="18" t="s">
        <v>21</v>
      </c>
      <c r="C3" s="18" t="s">
        <v>22</v>
      </c>
      <c r="D3" s="18">
        <v>250</v>
      </c>
      <c r="E3" s="18">
        <v>11.2618</v>
      </c>
      <c r="F3" s="18">
        <v>79.239</v>
      </c>
      <c r="G3" s="18" t="s">
        <v>23</v>
      </c>
      <c r="H3" s="18" t="s">
        <v>24</v>
      </c>
      <c r="I3" s="18" t="s">
        <v>25</v>
      </c>
      <c r="J3" s="18" t="s">
        <v>26</v>
      </c>
      <c r="K3" s="18" t="s">
        <v>27</v>
      </c>
      <c r="L3" s="18" t="s">
        <v>28</v>
      </c>
      <c r="M3" s="18" t="s">
        <v>29</v>
      </c>
      <c r="N3" s="27">
        <v>6.21</v>
      </c>
      <c r="O3" s="28">
        <v>246</v>
      </c>
      <c r="P3" s="29">
        <v>78.0544</v>
      </c>
      <c r="Q3" s="29">
        <v>11.049555</v>
      </c>
      <c r="R3" s="27">
        <v>6.21</v>
      </c>
      <c r="S3" s="34">
        <f>(E3+E4)*0.8-N3</f>
        <v>3.7256</v>
      </c>
      <c r="T3" s="34">
        <f>Q3+Q4-R3-S3</f>
        <v>2.16761</v>
      </c>
    </row>
    <row r="4" ht="33" customHeight="1" spans="1:20">
      <c r="A4" s="18">
        <v>2</v>
      </c>
      <c r="B4" s="18" t="s">
        <v>30</v>
      </c>
      <c r="C4" s="18" t="s">
        <v>22</v>
      </c>
      <c r="D4" s="18">
        <v>28</v>
      </c>
      <c r="E4" s="18">
        <v>1.1577</v>
      </c>
      <c r="F4" s="18">
        <v>7.6572</v>
      </c>
      <c r="G4" s="18" t="s">
        <v>23</v>
      </c>
      <c r="H4" s="18" t="s">
        <v>24</v>
      </c>
      <c r="I4" s="18" t="s">
        <v>25</v>
      </c>
      <c r="J4" s="18" t="s">
        <v>26</v>
      </c>
      <c r="K4" s="18" t="s">
        <v>27</v>
      </c>
      <c r="L4" s="18" t="s">
        <v>28</v>
      </c>
      <c r="M4" s="18" t="s">
        <v>29</v>
      </c>
      <c r="N4" s="27"/>
      <c r="O4" s="28">
        <v>26</v>
      </c>
      <c r="P4" s="29">
        <v>7.1374</v>
      </c>
      <c r="Q4" s="29">
        <v>1.053655</v>
      </c>
      <c r="R4" s="27"/>
      <c r="S4" s="34"/>
      <c r="T4" s="34"/>
    </row>
    <row r="5" ht="35" customHeight="1" spans="1:20">
      <c r="A5" s="18">
        <v>3</v>
      </c>
      <c r="B5" s="18" t="s">
        <v>31</v>
      </c>
      <c r="C5" s="18" t="s">
        <v>26</v>
      </c>
      <c r="D5" s="18">
        <v>1135</v>
      </c>
      <c r="E5" s="18">
        <v>53.6631</v>
      </c>
      <c r="F5" s="18">
        <v>388.179</v>
      </c>
      <c r="G5" s="18" t="s">
        <v>23</v>
      </c>
      <c r="H5" s="18" t="s">
        <v>24</v>
      </c>
      <c r="I5" s="18" t="s">
        <v>25</v>
      </c>
      <c r="J5" s="18" t="s">
        <v>26</v>
      </c>
      <c r="K5" s="18" t="s">
        <v>27</v>
      </c>
      <c r="L5" s="18" t="s">
        <v>28</v>
      </c>
      <c r="M5" s="18" t="s">
        <v>29</v>
      </c>
      <c r="N5" s="27">
        <v>25.755</v>
      </c>
      <c r="O5" s="28">
        <v>1113</v>
      </c>
      <c r="P5" s="29">
        <v>381.0512</v>
      </c>
      <c r="Q5" s="29">
        <v>52.43713</v>
      </c>
      <c r="R5" s="27">
        <v>25.755</v>
      </c>
      <c r="S5" s="34">
        <f t="shared" ref="S5:S25" si="0">E5*0.8-N5</f>
        <v>17.17548</v>
      </c>
      <c r="T5" s="34">
        <f t="shared" ref="T5:T25" si="1">Q5-R5-S5</f>
        <v>9.50665</v>
      </c>
    </row>
    <row r="6" ht="35" customHeight="1" spans="1:20">
      <c r="A6" s="18">
        <v>4</v>
      </c>
      <c r="B6" s="18" t="s">
        <v>32</v>
      </c>
      <c r="C6" s="18" t="s">
        <v>33</v>
      </c>
      <c r="D6" s="18">
        <v>1159</v>
      </c>
      <c r="E6" s="18">
        <v>40.8299</v>
      </c>
      <c r="F6" s="18">
        <v>308.6395</v>
      </c>
      <c r="G6" s="18" t="s">
        <v>34</v>
      </c>
      <c r="H6" s="18" t="s">
        <v>35</v>
      </c>
      <c r="I6" s="18" t="s">
        <v>36</v>
      </c>
      <c r="J6" s="18" t="s">
        <v>37</v>
      </c>
      <c r="K6" s="18" t="s">
        <v>38</v>
      </c>
      <c r="L6" s="18" t="s">
        <v>39</v>
      </c>
      <c r="M6" s="18" t="s">
        <v>40</v>
      </c>
      <c r="N6" s="27">
        <v>12.57</v>
      </c>
      <c r="O6" s="30">
        <v>1177</v>
      </c>
      <c r="P6" s="27">
        <v>313.641004</v>
      </c>
      <c r="Q6" s="27">
        <v>41.551201</v>
      </c>
      <c r="R6" s="27">
        <v>12.57</v>
      </c>
      <c r="S6" s="34">
        <f t="shared" si="0"/>
        <v>20.09392</v>
      </c>
      <c r="T6" s="34">
        <f t="shared" si="1"/>
        <v>8.887281</v>
      </c>
    </row>
    <row r="7" ht="35" customHeight="1" spans="1:20">
      <c r="A7" s="18">
        <v>5</v>
      </c>
      <c r="B7" s="18" t="s">
        <v>41</v>
      </c>
      <c r="C7" s="18" t="s">
        <v>42</v>
      </c>
      <c r="D7" s="18">
        <v>717</v>
      </c>
      <c r="E7" s="18">
        <v>26.6867</v>
      </c>
      <c r="F7" s="18">
        <v>196.5864</v>
      </c>
      <c r="G7" s="18" t="s">
        <v>43</v>
      </c>
      <c r="H7" s="18" t="s">
        <v>35</v>
      </c>
      <c r="I7" s="18" t="s">
        <v>36</v>
      </c>
      <c r="J7" s="18" t="s">
        <v>37</v>
      </c>
      <c r="K7" s="18" t="s">
        <v>38</v>
      </c>
      <c r="L7" s="18" t="s">
        <v>39</v>
      </c>
      <c r="M7" s="18" t="s">
        <v>40</v>
      </c>
      <c r="N7" s="27">
        <v>8.43</v>
      </c>
      <c r="O7" s="31">
        <v>757</v>
      </c>
      <c r="P7" s="32">
        <v>209.5424</v>
      </c>
      <c r="Q7" s="32">
        <v>28.343795</v>
      </c>
      <c r="R7" s="27">
        <v>8.43</v>
      </c>
      <c r="S7" s="34">
        <f t="shared" si="0"/>
        <v>12.91936</v>
      </c>
      <c r="T7" s="34">
        <f t="shared" si="1"/>
        <v>6.994435</v>
      </c>
    </row>
    <row r="8" ht="35" customHeight="1" spans="1:20">
      <c r="A8" s="18">
        <v>6</v>
      </c>
      <c r="B8" s="18" t="s">
        <v>44</v>
      </c>
      <c r="C8" s="18" t="s">
        <v>45</v>
      </c>
      <c r="D8" s="18">
        <v>938</v>
      </c>
      <c r="E8" s="18">
        <v>38.444</v>
      </c>
      <c r="F8" s="18">
        <v>284.1432</v>
      </c>
      <c r="G8" s="18" t="s">
        <v>34</v>
      </c>
      <c r="H8" s="18" t="s">
        <v>35</v>
      </c>
      <c r="I8" s="18" t="s">
        <v>36</v>
      </c>
      <c r="J8" s="18" t="s">
        <v>37</v>
      </c>
      <c r="K8" s="18" t="s">
        <v>38</v>
      </c>
      <c r="L8" s="18" t="s">
        <v>39</v>
      </c>
      <c r="M8" s="18" t="s">
        <v>40</v>
      </c>
      <c r="N8" s="27">
        <v>12.15</v>
      </c>
      <c r="O8" s="31">
        <v>954</v>
      </c>
      <c r="P8" s="32">
        <v>290.0816</v>
      </c>
      <c r="Q8" s="32">
        <v>39.24877</v>
      </c>
      <c r="R8" s="27">
        <v>12.15</v>
      </c>
      <c r="S8" s="34">
        <f t="shared" si="0"/>
        <v>18.6052</v>
      </c>
      <c r="T8" s="34">
        <f t="shared" si="1"/>
        <v>8.49357</v>
      </c>
    </row>
    <row r="9" ht="35" customHeight="1" spans="1:20">
      <c r="A9" s="18">
        <v>7</v>
      </c>
      <c r="B9" s="18" t="s">
        <v>46</v>
      </c>
      <c r="C9" s="18" t="s">
        <v>47</v>
      </c>
      <c r="D9" s="18">
        <v>757</v>
      </c>
      <c r="E9" s="18">
        <v>28.1754</v>
      </c>
      <c r="F9" s="18">
        <v>221.7724</v>
      </c>
      <c r="G9" s="18" t="s">
        <v>43</v>
      </c>
      <c r="H9" s="18" t="s">
        <v>35</v>
      </c>
      <c r="I9" s="18" t="s">
        <v>36</v>
      </c>
      <c r="J9" s="18" t="s">
        <v>37</v>
      </c>
      <c r="K9" s="18" t="s">
        <v>38</v>
      </c>
      <c r="L9" s="18" t="s">
        <v>39</v>
      </c>
      <c r="M9" s="18" t="s">
        <v>40</v>
      </c>
      <c r="N9" s="27">
        <v>9.77</v>
      </c>
      <c r="O9" s="31">
        <v>759</v>
      </c>
      <c r="P9" s="32">
        <v>223.12232</v>
      </c>
      <c r="Q9" s="32">
        <v>28.390174</v>
      </c>
      <c r="R9" s="27">
        <v>9.77</v>
      </c>
      <c r="S9" s="34">
        <f t="shared" si="0"/>
        <v>12.77032</v>
      </c>
      <c r="T9" s="34">
        <f t="shared" si="1"/>
        <v>5.849854</v>
      </c>
    </row>
    <row r="10" ht="35" customHeight="1" spans="1:20">
      <c r="A10" s="18">
        <v>8</v>
      </c>
      <c r="B10" s="18" t="s">
        <v>48</v>
      </c>
      <c r="C10" s="18" t="s">
        <v>37</v>
      </c>
      <c r="D10" s="18">
        <v>1277</v>
      </c>
      <c r="E10" s="18">
        <v>46.8661</v>
      </c>
      <c r="F10" s="18">
        <v>317.6593</v>
      </c>
      <c r="G10" s="18" t="s">
        <v>34</v>
      </c>
      <c r="H10" s="18" t="s">
        <v>35</v>
      </c>
      <c r="I10" s="18" t="s">
        <v>36</v>
      </c>
      <c r="J10" s="18" t="s">
        <v>37</v>
      </c>
      <c r="K10" s="18" t="s">
        <v>38</v>
      </c>
      <c r="L10" s="18" t="s">
        <v>39</v>
      </c>
      <c r="M10" s="18" t="s">
        <v>40</v>
      </c>
      <c r="N10" s="27">
        <v>18.12</v>
      </c>
      <c r="O10" s="31">
        <v>1242</v>
      </c>
      <c r="P10" s="32">
        <v>308.78286</v>
      </c>
      <c r="Q10" s="32">
        <v>45.192944</v>
      </c>
      <c r="R10" s="27">
        <v>18.12</v>
      </c>
      <c r="S10" s="34">
        <f t="shared" si="0"/>
        <v>19.37288</v>
      </c>
      <c r="T10" s="34">
        <f t="shared" si="1"/>
        <v>7.70006399999999</v>
      </c>
    </row>
    <row r="11" ht="35" customHeight="1" spans="1:20">
      <c r="A11" s="18">
        <v>9</v>
      </c>
      <c r="B11" s="18" t="s">
        <v>49</v>
      </c>
      <c r="C11" s="18" t="s">
        <v>50</v>
      </c>
      <c r="D11" s="18">
        <v>1391</v>
      </c>
      <c r="E11" s="18">
        <v>54.3529</v>
      </c>
      <c r="F11" s="18">
        <v>390.7694</v>
      </c>
      <c r="G11" s="18" t="s">
        <v>43</v>
      </c>
      <c r="H11" s="18" t="s">
        <v>51</v>
      </c>
      <c r="I11" s="18" t="s">
        <v>36</v>
      </c>
      <c r="J11" s="18" t="s">
        <v>52</v>
      </c>
      <c r="K11" s="18" t="s">
        <v>38</v>
      </c>
      <c r="L11" s="18" t="s">
        <v>53</v>
      </c>
      <c r="M11" s="18" t="s">
        <v>54</v>
      </c>
      <c r="N11" s="27">
        <v>17.67</v>
      </c>
      <c r="O11" s="31">
        <v>1424</v>
      </c>
      <c r="P11" s="32">
        <v>401.6861</v>
      </c>
      <c r="Q11" s="32">
        <v>55.88506</v>
      </c>
      <c r="R11" s="27">
        <v>17.67</v>
      </c>
      <c r="S11" s="34">
        <f t="shared" si="0"/>
        <v>25.81232</v>
      </c>
      <c r="T11" s="34">
        <f t="shared" si="1"/>
        <v>12.40274</v>
      </c>
    </row>
    <row r="12" ht="35" customHeight="1" spans="1:20">
      <c r="A12" s="18">
        <v>10</v>
      </c>
      <c r="B12" s="18" t="s">
        <v>55</v>
      </c>
      <c r="C12" s="18" t="s">
        <v>56</v>
      </c>
      <c r="D12" s="18">
        <v>1180</v>
      </c>
      <c r="E12" s="18">
        <v>45.1653</v>
      </c>
      <c r="F12" s="18">
        <v>346.4133</v>
      </c>
      <c r="G12" s="18" t="s">
        <v>57</v>
      </c>
      <c r="H12" s="18" t="s">
        <v>58</v>
      </c>
      <c r="I12" s="18" t="s">
        <v>25</v>
      </c>
      <c r="J12" s="18" t="s">
        <v>59</v>
      </c>
      <c r="K12" s="18" t="s">
        <v>27</v>
      </c>
      <c r="L12" s="18" t="s">
        <v>53</v>
      </c>
      <c r="M12" s="18" t="s">
        <v>54</v>
      </c>
      <c r="N12" s="27">
        <v>15.07</v>
      </c>
      <c r="O12" s="33">
        <v>1203</v>
      </c>
      <c r="P12" s="34">
        <v>354.12936</v>
      </c>
      <c r="Q12" s="34">
        <v>46.28748</v>
      </c>
      <c r="R12" s="27">
        <v>15.07</v>
      </c>
      <c r="S12" s="34">
        <f t="shared" si="0"/>
        <v>21.06224</v>
      </c>
      <c r="T12" s="34">
        <f t="shared" si="1"/>
        <v>10.15524</v>
      </c>
    </row>
    <row r="13" ht="35" customHeight="1" spans="1:20">
      <c r="A13" s="18">
        <v>11</v>
      </c>
      <c r="B13" s="18" t="s">
        <v>60</v>
      </c>
      <c r="C13" s="18" t="s">
        <v>61</v>
      </c>
      <c r="D13" s="18">
        <v>129</v>
      </c>
      <c r="E13" s="18">
        <v>4.8523</v>
      </c>
      <c r="F13" s="18">
        <v>34.5331</v>
      </c>
      <c r="G13" s="18" t="s">
        <v>62</v>
      </c>
      <c r="H13" s="18" t="s">
        <v>63</v>
      </c>
      <c r="I13" s="18" t="s">
        <v>64</v>
      </c>
      <c r="J13" s="18" t="s">
        <v>65</v>
      </c>
      <c r="K13" s="18" t="s">
        <v>66</v>
      </c>
      <c r="L13" s="18" t="s">
        <v>67</v>
      </c>
      <c r="M13" s="18" t="s">
        <v>68</v>
      </c>
      <c r="N13" s="27">
        <v>1.39</v>
      </c>
      <c r="O13" s="35">
        <v>139</v>
      </c>
      <c r="P13" s="32">
        <v>36.8421</v>
      </c>
      <c r="Q13" s="32">
        <v>5.19863</v>
      </c>
      <c r="R13" s="27">
        <v>1.39</v>
      </c>
      <c r="S13" s="34">
        <f t="shared" si="0"/>
        <v>2.49184</v>
      </c>
      <c r="T13" s="34">
        <f t="shared" si="1"/>
        <v>1.31679</v>
      </c>
    </row>
    <row r="14" ht="35" customHeight="1" spans="1:20">
      <c r="A14" s="18">
        <v>12</v>
      </c>
      <c r="B14" s="18" t="s">
        <v>69</v>
      </c>
      <c r="C14" s="18" t="s">
        <v>70</v>
      </c>
      <c r="D14" s="18">
        <v>276</v>
      </c>
      <c r="E14" s="18">
        <v>10.3526</v>
      </c>
      <c r="F14" s="18">
        <v>77.0447</v>
      </c>
      <c r="G14" s="18" t="s">
        <v>71</v>
      </c>
      <c r="H14" s="19" t="s">
        <v>72</v>
      </c>
      <c r="I14" s="18" t="s">
        <v>73</v>
      </c>
      <c r="J14" s="18" t="s">
        <v>74</v>
      </c>
      <c r="K14" s="18" t="s">
        <v>27</v>
      </c>
      <c r="L14" s="18" t="s">
        <v>75</v>
      </c>
      <c r="M14" s="18">
        <v>13759990830</v>
      </c>
      <c r="N14" s="27">
        <v>2.895</v>
      </c>
      <c r="O14" s="33">
        <v>282</v>
      </c>
      <c r="P14" s="34">
        <v>78.9219</v>
      </c>
      <c r="Q14" s="34">
        <v>10.60875</v>
      </c>
      <c r="R14" s="27">
        <v>2.895</v>
      </c>
      <c r="S14" s="34">
        <f t="shared" si="0"/>
        <v>5.38708</v>
      </c>
      <c r="T14" s="34">
        <f t="shared" si="1"/>
        <v>2.32667</v>
      </c>
    </row>
    <row r="15" ht="35" customHeight="1" spans="1:20">
      <c r="A15" s="18">
        <v>13</v>
      </c>
      <c r="B15" s="18" t="s">
        <v>76</v>
      </c>
      <c r="C15" s="18" t="s">
        <v>77</v>
      </c>
      <c r="D15" s="18">
        <v>96</v>
      </c>
      <c r="E15" s="18">
        <v>3.9052</v>
      </c>
      <c r="F15" s="18">
        <v>31.1504</v>
      </c>
      <c r="G15" s="18" t="s">
        <v>78</v>
      </c>
      <c r="H15" s="18" t="s">
        <v>79</v>
      </c>
      <c r="I15" s="18" t="s">
        <v>80</v>
      </c>
      <c r="J15" s="18" t="s">
        <v>81</v>
      </c>
      <c r="K15" s="18" t="s">
        <v>38</v>
      </c>
      <c r="L15" s="18" t="s">
        <v>82</v>
      </c>
      <c r="M15" s="18" t="s">
        <v>83</v>
      </c>
      <c r="N15" s="27">
        <v>1.12</v>
      </c>
      <c r="O15" s="35">
        <v>96</v>
      </c>
      <c r="P15" s="32">
        <v>31.1504</v>
      </c>
      <c r="Q15" s="32">
        <v>3.90519</v>
      </c>
      <c r="R15" s="27">
        <v>1.12</v>
      </c>
      <c r="S15" s="34">
        <f t="shared" si="0"/>
        <v>2.00416</v>
      </c>
      <c r="T15" s="34">
        <f t="shared" si="1"/>
        <v>0.781030000000001</v>
      </c>
    </row>
    <row r="16" ht="35" customHeight="1" spans="1:20">
      <c r="A16" s="18">
        <v>14</v>
      </c>
      <c r="B16" s="18" t="s">
        <v>84</v>
      </c>
      <c r="C16" s="18" t="s">
        <v>85</v>
      </c>
      <c r="D16" s="18">
        <v>96</v>
      </c>
      <c r="E16" s="18">
        <v>3.5958</v>
      </c>
      <c r="F16" s="18">
        <v>25.7404</v>
      </c>
      <c r="G16" s="18" t="s">
        <v>86</v>
      </c>
      <c r="H16" s="18" t="s">
        <v>87</v>
      </c>
      <c r="I16" s="18" t="s">
        <v>88</v>
      </c>
      <c r="J16" s="18" t="s">
        <v>89</v>
      </c>
      <c r="K16" s="18" t="s">
        <v>66</v>
      </c>
      <c r="L16" s="18" t="s">
        <v>90</v>
      </c>
      <c r="M16" s="18" t="s">
        <v>91</v>
      </c>
      <c r="N16" s="27">
        <v>0.75</v>
      </c>
      <c r="O16" s="35">
        <v>98</v>
      </c>
      <c r="P16" s="32">
        <v>26.4802</v>
      </c>
      <c r="Q16" s="32">
        <v>3.69077</v>
      </c>
      <c r="R16" s="27">
        <v>0.75</v>
      </c>
      <c r="S16" s="34">
        <f t="shared" si="0"/>
        <v>2.12664</v>
      </c>
      <c r="T16" s="34">
        <f t="shared" si="1"/>
        <v>0.81413</v>
      </c>
    </row>
    <row r="17" ht="35" customHeight="1" spans="1:20">
      <c r="A17" s="18">
        <v>15</v>
      </c>
      <c r="B17" s="18" t="s">
        <v>92</v>
      </c>
      <c r="C17" s="18" t="s">
        <v>93</v>
      </c>
      <c r="D17" s="18">
        <v>159</v>
      </c>
      <c r="E17" s="18">
        <v>5.9919</v>
      </c>
      <c r="F17" s="18">
        <v>42.0142</v>
      </c>
      <c r="G17" s="18" t="s">
        <v>94</v>
      </c>
      <c r="H17" s="18" t="s">
        <v>95</v>
      </c>
      <c r="I17" s="18" t="s">
        <v>88</v>
      </c>
      <c r="J17" s="18" t="s">
        <v>96</v>
      </c>
      <c r="K17" s="18" t="s">
        <v>66</v>
      </c>
      <c r="L17" s="18" t="s">
        <v>97</v>
      </c>
      <c r="M17" s="18" t="s">
        <v>98</v>
      </c>
      <c r="N17" s="27">
        <v>1.82</v>
      </c>
      <c r="O17" s="35">
        <v>159</v>
      </c>
      <c r="P17" s="32">
        <v>42.0142</v>
      </c>
      <c r="Q17" s="32">
        <v>5.99193</v>
      </c>
      <c r="R17" s="27">
        <v>1.82</v>
      </c>
      <c r="S17" s="34">
        <f t="shared" si="0"/>
        <v>2.97352</v>
      </c>
      <c r="T17" s="34">
        <f t="shared" si="1"/>
        <v>1.19841</v>
      </c>
    </row>
    <row r="18" ht="35" customHeight="1" spans="1:20">
      <c r="A18" s="18">
        <v>16</v>
      </c>
      <c r="B18" s="18" t="s">
        <v>99</v>
      </c>
      <c r="C18" s="18" t="s">
        <v>100</v>
      </c>
      <c r="D18" s="18">
        <v>169</v>
      </c>
      <c r="E18" s="18">
        <v>6.2526</v>
      </c>
      <c r="F18" s="18">
        <v>45.7706</v>
      </c>
      <c r="G18" s="18" t="s">
        <v>101</v>
      </c>
      <c r="H18" s="18" t="s">
        <v>102</v>
      </c>
      <c r="I18" s="18" t="s">
        <v>103</v>
      </c>
      <c r="J18" s="18" t="s">
        <v>104</v>
      </c>
      <c r="K18" s="18" t="s">
        <v>105</v>
      </c>
      <c r="L18" s="18" t="s">
        <v>106</v>
      </c>
      <c r="M18" s="18" t="s">
        <v>107</v>
      </c>
      <c r="N18" s="27">
        <v>1.855</v>
      </c>
      <c r="O18" s="35">
        <v>165</v>
      </c>
      <c r="P18" s="32">
        <v>44.891</v>
      </c>
      <c r="Q18" s="32">
        <v>6.12069</v>
      </c>
      <c r="R18" s="27">
        <v>1.855</v>
      </c>
      <c r="S18" s="34">
        <f t="shared" si="0"/>
        <v>3.14708</v>
      </c>
      <c r="T18" s="34">
        <f t="shared" si="1"/>
        <v>1.11861</v>
      </c>
    </row>
    <row r="19" ht="35" customHeight="1" spans="1:20">
      <c r="A19" s="18">
        <v>17</v>
      </c>
      <c r="B19" s="18" t="s">
        <v>108</v>
      </c>
      <c r="C19" s="18" t="s">
        <v>109</v>
      </c>
      <c r="D19" s="18">
        <v>35</v>
      </c>
      <c r="E19" s="18">
        <v>1.2606</v>
      </c>
      <c r="F19" s="18">
        <v>9.6065</v>
      </c>
      <c r="G19" s="18" t="s">
        <v>110</v>
      </c>
      <c r="H19" s="18" t="s">
        <v>111</v>
      </c>
      <c r="I19" s="18" t="s">
        <v>112</v>
      </c>
      <c r="J19" s="18" t="s">
        <v>113</v>
      </c>
      <c r="K19" s="18" t="s">
        <v>114</v>
      </c>
      <c r="L19" s="18" t="s">
        <v>115</v>
      </c>
      <c r="M19" s="18" t="s">
        <v>116</v>
      </c>
      <c r="N19" s="27">
        <v>0.285</v>
      </c>
      <c r="O19" s="33">
        <v>35</v>
      </c>
      <c r="P19" s="34">
        <v>9.6065</v>
      </c>
      <c r="Q19" s="34">
        <v>1.26064</v>
      </c>
      <c r="R19" s="27">
        <v>0.285</v>
      </c>
      <c r="S19" s="34">
        <f t="shared" si="0"/>
        <v>0.72348</v>
      </c>
      <c r="T19" s="34">
        <f t="shared" si="1"/>
        <v>0.25216</v>
      </c>
    </row>
    <row r="20" ht="35" customHeight="1" spans="1:20">
      <c r="A20" s="18">
        <v>18</v>
      </c>
      <c r="B20" s="18" t="s">
        <v>117</v>
      </c>
      <c r="C20" s="18" t="s">
        <v>118</v>
      </c>
      <c r="D20" s="18">
        <v>10</v>
      </c>
      <c r="E20" s="18">
        <v>1.5898</v>
      </c>
      <c r="F20" s="18">
        <v>7.949</v>
      </c>
      <c r="G20" s="18" t="s">
        <v>119</v>
      </c>
      <c r="H20" s="18" t="s">
        <v>120</v>
      </c>
      <c r="I20" s="18" t="s">
        <v>121</v>
      </c>
      <c r="J20" s="18" t="s">
        <v>122</v>
      </c>
      <c r="K20" s="19" t="s">
        <v>123</v>
      </c>
      <c r="L20" s="18" t="s">
        <v>124</v>
      </c>
      <c r="M20" s="18" t="s">
        <v>125</v>
      </c>
      <c r="N20" s="27">
        <v>0.285</v>
      </c>
      <c r="O20" s="33">
        <v>10</v>
      </c>
      <c r="P20" s="34">
        <v>7.949</v>
      </c>
      <c r="Q20" s="34">
        <v>1.5898</v>
      </c>
      <c r="R20" s="27">
        <v>0.285</v>
      </c>
      <c r="S20" s="34">
        <f t="shared" si="0"/>
        <v>0.98684</v>
      </c>
      <c r="T20" s="34">
        <f t="shared" si="1"/>
        <v>0.31796</v>
      </c>
    </row>
    <row r="21" ht="35" customHeight="1" spans="1:20">
      <c r="A21" s="18">
        <v>19</v>
      </c>
      <c r="B21" s="18" t="s">
        <v>126</v>
      </c>
      <c r="C21" s="18" t="s">
        <v>127</v>
      </c>
      <c r="D21" s="18">
        <v>19</v>
      </c>
      <c r="E21" s="18">
        <v>0.6127</v>
      </c>
      <c r="F21" s="18">
        <v>4.1881</v>
      </c>
      <c r="G21" s="18" t="s">
        <v>128</v>
      </c>
      <c r="H21" s="18" t="s">
        <v>129</v>
      </c>
      <c r="I21" s="18" t="s">
        <v>130</v>
      </c>
      <c r="J21" s="18" t="s">
        <v>131</v>
      </c>
      <c r="K21" s="18" t="s">
        <v>132</v>
      </c>
      <c r="L21" s="18" t="s">
        <v>133</v>
      </c>
      <c r="M21" s="18" t="s">
        <v>134</v>
      </c>
      <c r="N21" s="27">
        <v>0.015</v>
      </c>
      <c r="O21" s="35">
        <v>19</v>
      </c>
      <c r="P21" s="32">
        <v>4.1881</v>
      </c>
      <c r="Q21" s="32">
        <v>0.612745</v>
      </c>
      <c r="R21" s="27">
        <v>0.015</v>
      </c>
      <c r="S21" s="34">
        <f t="shared" si="0"/>
        <v>0.47516</v>
      </c>
      <c r="T21" s="34">
        <f t="shared" si="1"/>
        <v>0.122585</v>
      </c>
    </row>
    <row r="22" ht="35" customHeight="1" spans="1:20">
      <c r="A22" s="18">
        <v>20</v>
      </c>
      <c r="B22" s="18" t="s">
        <v>135</v>
      </c>
      <c r="C22" s="18" t="s">
        <v>136</v>
      </c>
      <c r="D22" s="18">
        <v>68</v>
      </c>
      <c r="E22" s="18">
        <v>2.5824</v>
      </c>
      <c r="F22" s="18">
        <v>19.6543</v>
      </c>
      <c r="G22" s="18" t="s">
        <v>137</v>
      </c>
      <c r="H22" s="18" t="s">
        <v>138</v>
      </c>
      <c r="I22" s="18" t="s">
        <v>103</v>
      </c>
      <c r="J22" s="18" t="s">
        <v>139</v>
      </c>
      <c r="K22" s="18" t="s">
        <v>105</v>
      </c>
      <c r="L22" s="18" t="s">
        <v>140</v>
      </c>
      <c r="M22" s="18" t="s">
        <v>141</v>
      </c>
      <c r="N22" s="27">
        <v>0.385</v>
      </c>
      <c r="O22" s="35">
        <v>66</v>
      </c>
      <c r="P22" s="32">
        <v>19.7496</v>
      </c>
      <c r="Q22" s="32">
        <v>2.55968</v>
      </c>
      <c r="R22" s="27">
        <v>0.385</v>
      </c>
      <c r="S22" s="34">
        <f t="shared" si="0"/>
        <v>1.68092</v>
      </c>
      <c r="T22" s="34">
        <f t="shared" si="1"/>
        <v>0.493760000000001</v>
      </c>
    </row>
    <row r="23" ht="35" customHeight="1" spans="1:20">
      <c r="A23" s="18">
        <v>21</v>
      </c>
      <c r="B23" s="18" t="s">
        <v>142</v>
      </c>
      <c r="C23" s="18" t="s">
        <v>143</v>
      </c>
      <c r="D23" s="18">
        <v>80</v>
      </c>
      <c r="E23" s="18">
        <v>2.4064</v>
      </c>
      <c r="F23" s="18">
        <v>16.602</v>
      </c>
      <c r="G23" s="18" t="s">
        <v>144</v>
      </c>
      <c r="H23" s="18" t="s">
        <v>145</v>
      </c>
      <c r="I23" s="18" t="s">
        <v>146</v>
      </c>
      <c r="J23" s="18" t="s">
        <v>147</v>
      </c>
      <c r="K23" s="18" t="s">
        <v>132</v>
      </c>
      <c r="L23" s="18" t="s">
        <v>148</v>
      </c>
      <c r="M23" s="18" t="s">
        <v>149</v>
      </c>
      <c r="N23" s="27">
        <v>0.529</v>
      </c>
      <c r="O23" s="35">
        <v>82</v>
      </c>
      <c r="P23" s="32">
        <v>17.0418</v>
      </c>
      <c r="Q23" s="32">
        <v>2.47236</v>
      </c>
      <c r="R23" s="27">
        <v>0.529</v>
      </c>
      <c r="S23" s="34">
        <f t="shared" si="0"/>
        <v>1.39612</v>
      </c>
      <c r="T23" s="34">
        <f t="shared" si="1"/>
        <v>0.54724</v>
      </c>
    </row>
    <row r="24" ht="35" customHeight="1" spans="1:20">
      <c r="A24" s="18">
        <v>22</v>
      </c>
      <c r="B24" s="18" t="s">
        <v>150</v>
      </c>
      <c r="C24" s="18" t="s">
        <v>151</v>
      </c>
      <c r="D24" s="18">
        <v>3</v>
      </c>
      <c r="E24" s="18">
        <v>0.14</v>
      </c>
      <c r="F24" s="18">
        <v>0.9997</v>
      </c>
      <c r="G24" s="20" t="s">
        <v>152</v>
      </c>
      <c r="H24" s="19" t="s">
        <v>153</v>
      </c>
      <c r="I24" s="20" t="s">
        <v>154</v>
      </c>
      <c r="J24" s="18" t="s">
        <v>155</v>
      </c>
      <c r="K24" s="19" t="s">
        <v>27</v>
      </c>
      <c r="L24" s="20" t="s">
        <v>156</v>
      </c>
      <c r="M24" s="20">
        <v>18802948222</v>
      </c>
      <c r="N24" s="36"/>
      <c r="O24" s="35">
        <v>3</v>
      </c>
      <c r="P24" s="32">
        <v>0.9997</v>
      </c>
      <c r="Q24" s="32">
        <v>0.13997</v>
      </c>
      <c r="R24" s="40">
        <v>0</v>
      </c>
      <c r="S24" s="34">
        <f t="shared" si="0"/>
        <v>0.112</v>
      </c>
      <c r="T24" s="34">
        <f t="shared" si="1"/>
        <v>0.02797</v>
      </c>
    </row>
    <row r="25" ht="35" customHeight="1" spans="1:20">
      <c r="A25" s="18">
        <v>23</v>
      </c>
      <c r="B25" s="18" t="s">
        <v>157</v>
      </c>
      <c r="C25" s="18" t="s">
        <v>158</v>
      </c>
      <c r="D25" s="18">
        <v>21</v>
      </c>
      <c r="E25" s="18">
        <v>0.7972</v>
      </c>
      <c r="F25" s="18">
        <v>5.7179</v>
      </c>
      <c r="G25" s="18" t="s">
        <v>159</v>
      </c>
      <c r="H25" s="18" t="s">
        <v>160</v>
      </c>
      <c r="I25" s="18" t="s">
        <v>161</v>
      </c>
      <c r="J25" s="18" t="s">
        <v>162</v>
      </c>
      <c r="K25" s="18" t="s">
        <v>163</v>
      </c>
      <c r="L25" s="18" t="s">
        <v>164</v>
      </c>
      <c r="M25" s="18" t="s">
        <v>165</v>
      </c>
      <c r="N25" s="27">
        <v>0.225</v>
      </c>
      <c r="O25" s="35">
        <v>24</v>
      </c>
      <c r="P25" s="32">
        <v>6.6376</v>
      </c>
      <c r="Q25" s="32">
        <v>0.925185</v>
      </c>
      <c r="R25" s="27">
        <v>0.225</v>
      </c>
      <c r="S25" s="34">
        <f t="shared" si="0"/>
        <v>0.41276</v>
      </c>
      <c r="T25" s="34">
        <f t="shared" si="1"/>
        <v>0.287425</v>
      </c>
    </row>
    <row r="26" ht="35" hidden="1" customHeight="1" spans="1:20">
      <c r="A26" s="18">
        <v>24</v>
      </c>
      <c r="B26" s="18" t="s">
        <v>166</v>
      </c>
      <c r="C26" s="18" t="s">
        <v>167</v>
      </c>
      <c r="D26" s="18">
        <v>349</v>
      </c>
      <c r="E26" s="18">
        <v>58.1622</v>
      </c>
      <c r="F26" s="18">
        <v>293.3602</v>
      </c>
      <c r="G26" s="18" t="s">
        <v>168</v>
      </c>
      <c r="H26" s="18" t="s">
        <v>169</v>
      </c>
      <c r="I26" s="18" t="s">
        <v>170</v>
      </c>
      <c r="J26" s="18" t="s">
        <v>171</v>
      </c>
      <c r="K26" s="18" t="s">
        <v>172</v>
      </c>
      <c r="L26" s="18" t="s">
        <v>173</v>
      </c>
      <c r="M26" s="18" t="s">
        <v>174</v>
      </c>
      <c r="N26" s="27"/>
      <c r="O26" s="35">
        <v>202</v>
      </c>
      <c r="P26" s="32">
        <v>162.7635</v>
      </c>
      <c r="Q26" s="32">
        <v>32.35252</v>
      </c>
      <c r="R26" s="27">
        <v>0</v>
      </c>
      <c r="S26" s="34">
        <v>0</v>
      </c>
      <c r="T26" s="34">
        <v>32.35252</v>
      </c>
    </row>
    <row r="27" ht="35" customHeight="1" spans="1:20">
      <c r="A27" s="18">
        <v>25</v>
      </c>
      <c r="B27" s="18" t="s">
        <v>175</v>
      </c>
      <c r="C27" s="18" t="s">
        <v>176</v>
      </c>
      <c r="D27" s="18">
        <v>117</v>
      </c>
      <c r="E27" s="18">
        <v>11.2218</v>
      </c>
      <c r="F27" s="18">
        <v>62.1603</v>
      </c>
      <c r="G27" s="18" t="s">
        <v>177</v>
      </c>
      <c r="H27" s="18" t="s">
        <v>178</v>
      </c>
      <c r="I27" s="18" t="s">
        <v>179</v>
      </c>
      <c r="J27" s="18" t="s">
        <v>180</v>
      </c>
      <c r="K27" s="18" t="s">
        <v>181</v>
      </c>
      <c r="L27" s="18" t="s">
        <v>182</v>
      </c>
      <c r="M27" s="18" t="s">
        <v>183</v>
      </c>
      <c r="N27" s="27">
        <v>1.055</v>
      </c>
      <c r="O27" s="35">
        <v>116</v>
      </c>
      <c r="P27" s="32">
        <v>61.46037</v>
      </c>
      <c r="Q27" s="32">
        <v>11.116794</v>
      </c>
      <c r="R27" s="27">
        <v>1.055</v>
      </c>
      <c r="S27" s="34">
        <f t="shared" ref="S27:S40" si="2">E27*0.8-N27</f>
        <v>7.92244</v>
      </c>
      <c r="T27" s="34">
        <f t="shared" ref="T27:T87" si="3">Q27-R27-S27</f>
        <v>2.139354</v>
      </c>
    </row>
    <row r="28" ht="35" customHeight="1" spans="1:20">
      <c r="A28" s="18">
        <v>26</v>
      </c>
      <c r="B28" s="18" t="s">
        <v>184</v>
      </c>
      <c r="C28" s="18" t="s">
        <v>185</v>
      </c>
      <c r="D28" s="18">
        <v>325</v>
      </c>
      <c r="E28" s="18">
        <v>28.1473</v>
      </c>
      <c r="F28" s="18">
        <v>151.5225</v>
      </c>
      <c r="G28" s="18" t="s">
        <v>186</v>
      </c>
      <c r="H28" s="18" t="s">
        <v>178</v>
      </c>
      <c r="I28" s="18" t="s">
        <v>179</v>
      </c>
      <c r="J28" s="18" t="s">
        <v>180</v>
      </c>
      <c r="K28" s="18" t="s">
        <v>181</v>
      </c>
      <c r="L28" s="18" t="s">
        <v>182</v>
      </c>
      <c r="M28" s="18" t="s">
        <v>183</v>
      </c>
      <c r="N28" s="27">
        <v>1.555</v>
      </c>
      <c r="O28" s="35">
        <v>323</v>
      </c>
      <c r="P28" s="32">
        <v>150.5727</v>
      </c>
      <c r="Q28" s="32">
        <v>27.95729</v>
      </c>
      <c r="R28" s="27">
        <v>1.555</v>
      </c>
      <c r="S28" s="34">
        <f t="shared" si="2"/>
        <v>20.96284</v>
      </c>
      <c r="T28" s="34">
        <f t="shared" si="3"/>
        <v>5.43945</v>
      </c>
    </row>
    <row r="29" ht="35" customHeight="1" spans="1:20">
      <c r="A29" s="18">
        <v>27</v>
      </c>
      <c r="B29" s="18" t="s">
        <v>187</v>
      </c>
      <c r="C29" s="18" t="s">
        <v>188</v>
      </c>
      <c r="D29" s="18">
        <v>25</v>
      </c>
      <c r="E29" s="18">
        <v>2.2711</v>
      </c>
      <c r="F29" s="18">
        <v>12.2675</v>
      </c>
      <c r="G29" s="18" t="s">
        <v>189</v>
      </c>
      <c r="H29" s="18" t="s">
        <v>190</v>
      </c>
      <c r="I29" s="18" t="s">
        <v>191</v>
      </c>
      <c r="J29" s="18" t="s">
        <v>192</v>
      </c>
      <c r="K29" s="18" t="s">
        <v>172</v>
      </c>
      <c r="L29" s="18" t="s">
        <v>193</v>
      </c>
      <c r="M29" s="18" t="s">
        <v>194</v>
      </c>
      <c r="N29" s="27">
        <v>0.05</v>
      </c>
      <c r="O29" s="35">
        <v>25</v>
      </c>
      <c r="P29" s="32">
        <v>12.2675</v>
      </c>
      <c r="Q29" s="32">
        <v>2.271055</v>
      </c>
      <c r="R29" s="27">
        <v>0.05</v>
      </c>
      <c r="S29" s="34">
        <f t="shared" si="2"/>
        <v>1.76688</v>
      </c>
      <c r="T29" s="34">
        <f t="shared" si="3"/>
        <v>0.454175</v>
      </c>
    </row>
    <row r="30" ht="35" customHeight="1" spans="1:20">
      <c r="A30" s="18">
        <v>28</v>
      </c>
      <c r="B30" s="18" t="s">
        <v>195</v>
      </c>
      <c r="C30" s="18" t="s">
        <v>196</v>
      </c>
      <c r="D30" s="18">
        <v>13</v>
      </c>
      <c r="E30" s="18">
        <v>2.4155</v>
      </c>
      <c r="F30" s="18">
        <v>13.0078</v>
      </c>
      <c r="G30" s="18" t="s">
        <v>197</v>
      </c>
      <c r="H30" s="18" t="s">
        <v>198</v>
      </c>
      <c r="I30" s="18" t="s">
        <v>199</v>
      </c>
      <c r="J30" s="18" t="s">
        <v>200</v>
      </c>
      <c r="K30" s="18" t="s">
        <v>201</v>
      </c>
      <c r="L30" s="18" t="s">
        <v>202</v>
      </c>
      <c r="M30" s="18" t="s">
        <v>203</v>
      </c>
      <c r="N30" s="27">
        <v>0.3</v>
      </c>
      <c r="O30" s="35">
        <v>13</v>
      </c>
      <c r="P30" s="32">
        <v>13.0078</v>
      </c>
      <c r="Q30" s="32">
        <v>2.41546</v>
      </c>
      <c r="R30" s="27">
        <v>0.3</v>
      </c>
      <c r="S30" s="34">
        <f t="shared" si="2"/>
        <v>1.6324</v>
      </c>
      <c r="T30" s="34">
        <f t="shared" si="3"/>
        <v>0.48306</v>
      </c>
    </row>
    <row r="31" ht="35" customHeight="1" spans="1:20">
      <c r="A31" s="18">
        <v>29</v>
      </c>
      <c r="B31" s="18" t="s">
        <v>204</v>
      </c>
      <c r="C31" s="18" t="s">
        <v>205</v>
      </c>
      <c r="D31" s="18">
        <v>361</v>
      </c>
      <c r="E31" s="18">
        <v>30.6085</v>
      </c>
      <c r="F31" s="18">
        <v>156.5248</v>
      </c>
      <c r="G31" s="18" t="s">
        <v>206</v>
      </c>
      <c r="H31" s="18" t="s">
        <v>207</v>
      </c>
      <c r="I31" s="18" t="s">
        <v>208</v>
      </c>
      <c r="J31" s="18" t="s">
        <v>209</v>
      </c>
      <c r="K31" s="18" t="s">
        <v>210</v>
      </c>
      <c r="L31" s="18" t="s">
        <v>211</v>
      </c>
      <c r="M31" s="18" t="s">
        <v>212</v>
      </c>
      <c r="N31" s="27">
        <v>5.275</v>
      </c>
      <c r="O31" s="35">
        <v>359</v>
      </c>
      <c r="P31" s="32">
        <v>155.932275</v>
      </c>
      <c r="Q31" s="32">
        <v>30.51971</v>
      </c>
      <c r="R31" s="27">
        <v>5.275</v>
      </c>
      <c r="S31" s="34">
        <f t="shared" si="2"/>
        <v>19.2118</v>
      </c>
      <c r="T31" s="34">
        <f t="shared" si="3"/>
        <v>6.03291</v>
      </c>
    </row>
    <row r="32" ht="35" customHeight="1" spans="1:20">
      <c r="A32" s="18">
        <v>30</v>
      </c>
      <c r="B32" s="18" t="s">
        <v>213</v>
      </c>
      <c r="C32" s="18" t="s">
        <v>214</v>
      </c>
      <c r="D32" s="18">
        <v>118</v>
      </c>
      <c r="E32" s="18">
        <v>11.482</v>
      </c>
      <c r="F32" s="18">
        <v>58.9623</v>
      </c>
      <c r="G32" s="18" t="s">
        <v>215</v>
      </c>
      <c r="H32" s="18" t="s">
        <v>216</v>
      </c>
      <c r="I32" s="18" t="s">
        <v>217</v>
      </c>
      <c r="J32" s="18" t="s">
        <v>218</v>
      </c>
      <c r="K32" s="18" t="s">
        <v>219</v>
      </c>
      <c r="L32" s="18" t="s">
        <v>220</v>
      </c>
      <c r="M32" s="18" t="s">
        <v>221</v>
      </c>
      <c r="N32" s="27">
        <v>1.025</v>
      </c>
      <c r="O32" s="35">
        <v>117</v>
      </c>
      <c r="P32" s="32">
        <v>58.7123</v>
      </c>
      <c r="Q32" s="32">
        <v>11.431985</v>
      </c>
      <c r="R32" s="27">
        <v>1.025</v>
      </c>
      <c r="S32" s="34">
        <f t="shared" si="2"/>
        <v>8.1606</v>
      </c>
      <c r="T32" s="34">
        <f t="shared" si="3"/>
        <v>2.246385</v>
      </c>
    </row>
    <row r="33" ht="35" hidden="1" customHeight="1" spans="1:20">
      <c r="A33" s="18">
        <v>31</v>
      </c>
      <c r="B33" s="18" t="s">
        <v>222</v>
      </c>
      <c r="C33" s="18" t="s">
        <v>223</v>
      </c>
      <c r="D33" s="18">
        <v>10</v>
      </c>
      <c r="E33" s="18">
        <v>1.5443</v>
      </c>
      <c r="F33" s="18">
        <v>9.1488</v>
      </c>
      <c r="G33" s="18" t="s">
        <v>224</v>
      </c>
      <c r="H33" s="18" t="s">
        <v>225</v>
      </c>
      <c r="I33" s="18" t="s">
        <v>226</v>
      </c>
      <c r="J33" s="18" t="s">
        <v>227</v>
      </c>
      <c r="K33" s="18" t="s">
        <v>201</v>
      </c>
      <c r="L33" s="18" t="s">
        <v>228</v>
      </c>
      <c r="M33" s="18" t="s">
        <v>229</v>
      </c>
      <c r="N33" s="27">
        <v>0.42</v>
      </c>
      <c r="O33" s="35">
        <v>7</v>
      </c>
      <c r="P33" s="32">
        <v>5.994</v>
      </c>
      <c r="Q33" s="32">
        <v>0.9451</v>
      </c>
      <c r="R33" s="27">
        <v>0.42</v>
      </c>
      <c r="S33" s="34">
        <f t="shared" si="2"/>
        <v>0.81544</v>
      </c>
      <c r="T33" s="34">
        <f t="shared" si="3"/>
        <v>-0.29034</v>
      </c>
    </row>
    <row r="34" ht="35" hidden="1" customHeight="1" spans="1:20">
      <c r="A34" s="18">
        <v>32</v>
      </c>
      <c r="B34" s="18" t="s">
        <v>230</v>
      </c>
      <c r="C34" s="18" t="s">
        <v>231</v>
      </c>
      <c r="D34" s="18">
        <v>6</v>
      </c>
      <c r="E34" s="18">
        <v>0.9556</v>
      </c>
      <c r="F34" s="18">
        <v>4.9251</v>
      </c>
      <c r="G34" s="18" t="s">
        <v>232</v>
      </c>
      <c r="H34" s="18" t="s">
        <v>233</v>
      </c>
      <c r="I34" s="18" t="s">
        <v>234</v>
      </c>
      <c r="J34" s="18" t="s">
        <v>235</v>
      </c>
      <c r="K34" s="18" t="s">
        <v>236</v>
      </c>
      <c r="L34" s="18" t="s">
        <v>237</v>
      </c>
      <c r="M34" s="18" t="s">
        <v>238</v>
      </c>
      <c r="N34" s="27">
        <v>0.285</v>
      </c>
      <c r="O34" s="35">
        <v>2</v>
      </c>
      <c r="P34" s="32">
        <v>1.508</v>
      </c>
      <c r="Q34" s="32">
        <v>0.2916</v>
      </c>
      <c r="R34" s="27">
        <v>0.285</v>
      </c>
      <c r="S34" s="34">
        <f t="shared" si="2"/>
        <v>0.47948</v>
      </c>
      <c r="T34" s="34">
        <f t="shared" si="3"/>
        <v>-0.47288</v>
      </c>
    </row>
    <row r="35" ht="35" customHeight="1" spans="1:20">
      <c r="A35" s="18">
        <v>33</v>
      </c>
      <c r="B35" s="18" t="s">
        <v>239</v>
      </c>
      <c r="C35" s="18" t="s">
        <v>240</v>
      </c>
      <c r="D35" s="18">
        <v>93</v>
      </c>
      <c r="E35" s="18">
        <v>4.8335</v>
      </c>
      <c r="F35" s="18">
        <v>28.2084</v>
      </c>
      <c r="G35" s="18" t="s">
        <v>241</v>
      </c>
      <c r="H35" s="18" t="s">
        <v>242</v>
      </c>
      <c r="I35" s="18" t="s">
        <v>103</v>
      </c>
      <c r="J35" s="18" t="s">
        <v>243</v>
      </c>
      <c r="K35" s="18" t="s">
        <v>105</v>
      </c>
      <c r="L35" s="18" t="s">
        <v>244</v>
      </c>
      <c r="M35" s="18" t="s">
        <v>245</v>
      </c>
      <c r="N35" s="27">
        <v>1.03</v>
      </c>
      <c r="O35" s="35">
        <v>93</v>
      </c>
      <c r="P35" s="32">
        <v>28.2084</v>
      </c>
      <c r="Q35" s="32">
        <v>4.833395</v>
      </c>
      <c r="R35" s="27">
        <v>1.03</v>
      </c>
      <c r="S35" s="34">
        <f t="shared" si="2"/>
        <v>2.8368</v>
      </c>
      <c r="T35" s="34">
        <f t="shared" si="3"/>
        <v>0.966595</v>
      </c>
    </row>
    <row r="36" ht="35" customHeight="1" spans="1:20">
      <c r="A36" s="18">
        <v>34</v>
      </c>
      <c r="B36" s="18" t="s">
        <v>246</v>
      </c>
      <c r="C36" s="18" t="s">
        <v>247</v>
      </c>
      <c r="D36" s="18">
        <v>55</v>
      </c>
      <c r="E36" s="18">
        <v>4.4071</v>
      </c>
      <c r="F36" s="18">
        <v>22.5045</v>
      </c>
      <c r="G36" s="18" t="s">
        <v>248</v>
      </c>
      <c r="H36" s="18" t="s">
        <v>249</v>
      </c>
      <c r="I36" s="18" t="s">
        <v>170</v>
      </c>
      <c r="J36" s="18" t="s">
        <v>250</v>
      </c>
      <c r="K36" s="18" t="s">
        <v>172</v>
      </c>
      <c r="L36" s="18" t="s">
        <v>251</v>
      </c>
      <c r="M36" s="18" t="s">
        <v>252</v>
      </c>
      <c r="N36" s="27">
        <v>2.12</v>
      </c>
      <c r="O36" s="35">
        <v>55</v>
      </c>
      <c r="P36" s="32">
        <v>22.5045</v>
      </c>
      <c r="Q36" s="32">
        <v>4.407065</v>
      </c>
      <c r="R36" s="27">
        <v>2.12</v>
      </c>
      <c r="S36" s="34">
        <f t="shared" si="2"/>
        <v>1.40568</v>
      </c>
      <c r="T36" s="34">
        <f t="shared" si="3"/>
        <v>0.881385</v>
      </c>
    </row>
    <row r="37" ht="35" hidden="1" customHeight="1" spans="1:20">
      <c r="A37" s="18">
        <v>35</v>
      </c>
      <c r="B37" s="18" t="s">
        <v>253</v>
      </c>
      <c r="C37" s="18" t="s">
        <v>254</v>
      </c>
      <c r="D37" s="18">
        <v>31</v>
      </c>
      <c r="E37" s="18">
        <v>6.0965</v>
      </c>
      <c r="F37" s="18">
        <v>44.4969</v>
      </c>
      <c r="G37" s="18" t="s">
        <v>255</v>
      </c>
      <c r="H37" s="18" t="s">
        <v>256</v>
      </c>
      <c r="I37" s="18" t="s">
        <v>257</v>
      </c>
      <c r="J37" s="18" t="s">
        <v>258</v>
      </c>
      <c r="K37" s="18" t="s">
        <v>259</v>
      </c>
      <c r="L37" s="18" t="s">
        <v>260</v>
      </c>
      <c r="M37" s="18" t="s">
        <v>261</v>
      </c>
      <c r="N37" s="27">
        <v>1.36</v>
      </c>
      <c r="O37" s="35">
        <v>16</v>
      </c>
      <c r="P37" s="32">
        <v>24.43</v>
      </c>
      <c r="Q37" s="32">
        <v>3.2</v>
      </c>
      <c r="R37" s="27">
        <v>1.36</v>
      </c>
      <c r="S37" s="34">
        <f t="shared" si="2"/>
        <v>3.5172</v>
      </c>
      <c r="T37" s="34">
        <f t="shared" si="3"/>
        <v>-1.6772</v>
      </c>
    </row>
    <row r="38" ht="35" customHeight="1" spans="1:20">
      <c r="A38" s="18">
        <v>36</v>
      </c>
      <c r="B38" s="18" t="s">
        <v>262</v>
      </c>
      <c r="C38" s="18" t="s">
        <v>263</v>
      </c>
      <c r="D38" s="18">
        <v>9</v>
      </c>
      <c r="E38" s="18">
        <v>1.2838</v>
      </c>
      <c r="F38" s="18">
        <v>6.4191</v>
      </c>
      <c r="G38" s="18" t="s">
        <v>264</v>
      </c>
      <c r="H38" s="18" t="s">
        <v>265</v>
      </c>
      <c r="I38" s="18" t="s">
        <v>266</v>
      </c>
      <c r="J38" s="18" t="s">
        <v>267</v>
      </c>
      <c r="K38" s="18" t="s">
        <v>268</v>
      </c>
      <c r="L38" s="18" t="s">
        <v>269</v>
      </c>
      <c r="M38" s="18" t="s">
        <v>270</v>
      </c>
      <c r="N38" s="27">
        <v>0.32</v>
      </c>
      <c r="O38" s="35">
        <v>9</v>
      </c>
      <c r="P38" s="32">
        <v>6.6642</v>
      </c>
      <c r="Q38" s="32">
        <v>1.33184</v>
      </c>
      <c r="R38" s="27">
        <v>0.32</v>
      </c>
      <c r="S38" s="34">
        <f t="shared" si="2"/>
        <v>0.70704</v>
      </c>
      <c r="T38" s="34">
        <f t="shared" si="3"/>
        <v>0.3048</v>
      </c>
    </row>
    <row r="39" ht="35" hidden="1" customHeight="1" spans="1:20">
      <c r="A39" s="18">
        <v>37</v>
      </c>
      <c r="B39" s="18" t="s">
        <v>271</v>
      </c>
      <c r="C39" s="18" t="s">
        <v>272</v>
      </c>
      <c r="D39" s="18">
        <v>66</v>
      </c>
      <c r="E39" s="18">
        <v>7.4865</v>
      </c>
      <c r="F39" s="18">
        <v>49.6434</v>
      </c>
      <c r="G39" s="18" t="s">
        <v>273</v>
      </c>
      <c r="H39" s="18" t="s">
        <v>274</v>
      </c>
      <c r="I39" s="18" t="s">
        <v>275</v>
      </c>
      <c r="J39" s="18" t="s">
        <v>276</v>
      </c>
      <c r="K39" s="18" t="s">
        <v>172</v>
      </c>
      <c r="L39" s="18" t="s">
        <v>269</v>
      </c>
      <c r="M39" s="18" t="s">
        <v>270</v>
      </c>
      <c r="N39" s="27">
        <v>0.48</v>
      </c>
      <c r="O39" s="35">
        <v>4</v>
      </c>
      <c r="P39" s="32">
        <v>3.0496</v>
      </c>
      <c r="Q39" s="32">
        <v>0.497435</v>
      </c>
      <c r="R39" s="27">
        <v>0.48</v>
      </c>
      <c r="S39" s="34">
        <f t="shared" si="2"/>
        <v>5.5092</v>
      </c>
      <c r="T39" s="34">
        <f t="shared" si="3"/>
        <v>-5.491765</v>
      </c>
    </row>
    <row r="40" ht="35" customHeight="1" spans="1:20">
      <c r="A40" s="18">
        <v>38</v>
      </c>
      <c r="B40" s="18" t="s">
        <v>277</v>
      </c>
      <c r="C40" s="18" t="s">
        <v>278</v>
      </c>
      <c r="D40" s="18">
        <v>312</v>
      </c>
      <c r="E40" s="18">
        <v>11.9112</v>
      </c>
      <c r="F40" s="18">
        <v>90.9638</v>
      </c>
      <c r="G40" s="18" t="s">
        <v>279</v>
      </c>
      <c r="H40" s="18" t="s">
        <v>280</v>
      </c>
      <c r="I40" s="18" t="s">
        <v>281</v>
      </c>
      <c r="J40" s="18" t="s">
        <v>282</v>
      </c>
      <c r="K40" s="18" t="s">
        <v>283</v>
      </c>
      <c r="L40" s="18" t="s">
        <v>284</v>
      </c>
      <c r="M40" s="18" t="s">
        <v>285</v>
      </c>
      <c r="N40" s="27">
        <v>0</v>
      </c>
      <c r="O40" s="35">
        <v>320</v>
      </c>
      <c r="P40" s="32">
        <v>93.693</v>
      </c>
      <c r="Q40" s="32">
        <v>12.2416</v>
      </c>
      <c r="R40" s="27">
        <v>0</v>
      </c>
      <c r="S40" s="34">
        <f t="shared" si="2"/>
        <v>9.52896</v>
      </c>
      <c r="T40" s="34">
        <f t="shared" si="3"/>
        <v>2.71264</v>
      </c>
    </row>
    <row r="41" ht="35" customHeight="1" spans="1:20">
      <c r="A41" s="18">
        <v>39</v>
      </c>
      <c r="B41" s="18" t="s">
        <v>286</v>
      </c>
      <c r="C41" s="18" t="s">
        <v>143</v>
      </c>
      <c r="D41" s="18">
        <v>12</v>
      </c>
      <c r="E41" s="18">
        <v>0.3508</v>
      </c>
      <c r="F41" s="18">
        <v>2.3388</v>
      </c>
      <c r="G41" s="18"/>
      <c r="H41" s="18"/>
      <c r="I41" s="18"/>
      <c r="J41" s="18" t="s">
        <v>287</v>
      </c>
      <c r="K41" s="18"/>
      <c r="L41" s="18"/>
      <c r="M41" s="18"/>
      <c r="N41" s="36"/>
      <c r="O41" s="35">
        <v>11</v>
      </c>
      <c r="P41" s="32">
        <v>2.3489</v>
      </c>
      <c r="Q41" s="32">
        <v>0.352335</v>
      </c>
      <c r="R41" s="40">
        <v>0</v>
      </c>
      <c r="S41" s="34">
        <v>0</v>
      </c>
      <c r="T41" s="34">
        <f t="shared" si="3"/>
        <v>0.352335</v>
      </c>
    </row>
    <row r="42" ht="35" customHeight="1" spans="1:20">
      <c r="A42" s="18">
        <v>40</v>
      </c>
      <c r="B42" s="18" t="s">
        <v>288</v>
      </c>
      <c r="C42" s="18" t="s">
        <v>289</v>
      </c>
      <c r="D42" s="18">
        <v>8</v>
      </c>
      <c r="E42" s="18">
        <v>0.4513</v>
      </c>
      <c r="F42" s="18">
        <v>3.0084</v>
      </c>
      <c r="G42" s="18" t="s">
        <v>290</v>
      </c>
      <c r="H42" s="18" t="s">
        <v>291</v>
      </c>
      <c r="I42" s="18" t="s">
        <v>292</v>
      </c>
      <c r="J42" s="18" t="s">
        <v>289</v>
      </c>
      <c r="K42" s="18" t="s">
        <v>181</v>
      </c>
      <c r="L42" s="18" t="s">
        <v>293</v>
      </c>
      <c r="M42" s="18" t="s">
        <v>294</v>
      </c>
      <c r="N42" s="27">
        <v>0</v>
      </c>
      <c r="O42" s="35">
        <v>7</v>
      </c>
      <c r="P42" s="32">
        <v>2.5786</v>
      </c>
      <c r="Q42" s="32">
        <v>0.38679</v>
      </c>
      <c r="R42" s="27">
        <v>0</v>
      </c>
      <c r="S42" s="34">
        <f t="shared" ref="S42:S50" si="4">E42*0.8-N42</f>
        <v>0.36104</v>
      </c>
      <c r="T42" s="34">
        <f t="shared" si="3"/>
        <v>0.02575</v>
      </c>
    </row>
    <row r="43" ht="35" hidden="1" customHeight="1" spans="1:20">
      <c r="A43" s="18">
        <v>41</v>
      </c>
      <c r="B43" s="18" t="s">
        <v>295</v>
      </c>
      <c r="C43" s="18" t="s">
        <v>296</v>
      </c>
      <c r="D43" s="18">
        <v>2</v>
      </c>
      <c r="E43" s="18">
        <v>0.0836</v>
      </c>
      <c r="F43" s="18">
        <v>0.4179</v>
      </c>
      <c r="G43" s="18" t="s">
        <v>297</v>
      </c>
      <c r="H43" s="18" t="s">
        <v>298</v>
      </c>
      <c r="I43" s="18" t="s">
        <v>299</v>
      </c>
      <c r="J43" s="18" t="s">
        <v>296</v>
      </c>
      <c r="K43" s="18" t="s">
        <v>300</v>
      </c>
      <c r="L43" s="18" t="s">
        <v>301</v>
      </c>
      <c r="M43" s="18" t="s">
        <v>302</v>
      </c>
      <c r="N43" s="27">
        <v>0</v>
      </c>
      <c r="O43" s="35">
        <v>1</v>
      </c>
      <c r="P43" s="32">
        <v>0.288</v>
      </c>
      <c r="Q43" s="32">
        <v>0.0576</v>
      </c>
      <c r="R43" s="27">
        <v>0</v>
      </c>
      <c r="S43" s="34">
        <f t="shared" si="4"/>
        <v>0.06688</v>
      </c>
      <c r="T43" s="34">
        <f t="shared" si="3"/>
        <v>-0.00928</v>
      </c>
    </row>
    <row r="44" ht="35" customHeight="1" spans="1:20">
      <c r="A44" s="18">
        <v>42</v>
      </c>
      <c r="B44" s="18" t="s">
        <v>303</v>
      </c>
      <c r="C44" s="18" t="s">
        <v>304</v>
      </c>
      <c r="D44" s="18">
        <v>9</v>
      </c>
      <c r="E44" s="18">
        <v>1.446</v>
      </c>
      <c r="F44" s="18">
        <v>8.63</v>
      </c>
      <c r="G44" s="18" t="s">
        <v>305</v>
      </c>
      <c r="H44" s="18" t="s">
        <v>306</v>
      </c>
      <c r="I44" s="18" t="s">
        <v>307</v>
      </c>
      <c r="J44" s="18" t="s">
        <v>308</v>
      </c>
      <c r="K44" s="18" t="s">
        <v>309</v>
      </c>
      <c r="L44" s="18" t="s">
        <v>310</v>
      </c>
      <c r="M44" s="18" t="s">
        <v>311</v>
      </c>
      <c r="N44" s="27">
        <v>0.285</v>
      </c>
      <c r="O44" s="35">
        <v>8</v>
      </c>
      <c r="P44" s="32">
        <v>6.33</v>
      </c>
      <c r="Q44" s="32">
        <v>1.246</v>
      </c>
      <c r="R44" s="27">
        <v>0.285</v>
      </c>
      <c r="S44" s="34">
        <f t="shared" si="4"/>
        <v>0.8718</v>
      </c>
      <c r="T44" s="34">
        <f t="shared" si="3"/>
        <v>0.0892</v>
      </c>
    </row>
    <row r="45" ht="35" hidden="1" customHeight="1" spans="1:20">
      <c r="A45" s="18">
        <v>43</v>
      </c>
      <c r="B45" s="18" t="s">
        <v>312</v>
      </c>
      <c r="C45" s="18" t="s">
        <v>313</v>
      </c>
      <c r="D45" s="18">
        <v>66</v>
      </c>
      <c r="E45" s="18">
        <v>5.501</v>
      </c>
      <c r="F45" s="18">
        <v>29.5087</v>
      </c>
      <c r="G45" s="18" t="s">
        <v>314</v>
      </c>
      <c r="H45" s="18" t="s">
        <v>315</v>
      </c>
      <c r="I45" s="18" t="s">
        <v>316</v>
      </c>
      <c r="J45" s="18" t="s">
        <v>317</v>
      </c>
      <c r="K45" s="18" t="s">
        <v>300</v>
      </c>
      <c r="L45" s="20" t="s">
        <v>318</v>
      </c>
      <c r="M45" s="18" t="s">
        <v>319</v>
      </c>
      <c r="N45" s="27">
        <v>0.715</v>
      </c>
      <c r="O45" s="35">
        <v>29</v>
      </c>
      <c r="P45" s="32">
        <v>13.5624</v>
      </c>
      <c r="Q45" s="32">
        <v>2.55433</v>
      </c>
      <c r="R45" s="27">
        <v>0.715</v>
      </c>
      <c r="S45" s="34">
        <f t="shared" si="4"/>
        <v>3.6858</v>
      </c>
      <c r="T45" s="34">
        <f t="shared" si="3"/>
        <v>-1.84647</v>
      </c>
    </row>
    <row r="46" ht="35" customHeight="1" spans="1:20">
      <c r="A46" s="18">
        <v>44</v>
      </c>
      <c r="B46" s="18" t="s">
        <v>320</v>
      </c>
      <c r="C46" s="18" t="s">
        <v>321</v>
      </c>
      <c r="D46" s="18">
        <v>11</v>
      </c>
      <c r="E46" s="18">
        <v>0.7422</v>
      </c>
      <c r="F46" s="18">
        <v>4.9481</v>
      </c>
      <c r="G46" s="18" t="s">
        <v>322</v>
      </c>
      <c r="H46" s="18" t="s">
        <v>323</v>
      </c>
      <c r="I46" s="18" t="s">
        <v>324</v>
      </c>
      <c r="J46" s="18" t="s">
        <v>325</v>
      </c>
      <c r="K46" s="18" t="s">
        <v>326</v>
      </c>
      <c r="L46" s="18" t="s">
        <v>327</v>
      </c>
      <c r="M46" s="18" t="s">
        <v>328</v>
      </c>
      <c r="N46" s="27">
        <v>0.07</v>
      </c>
      <c r="O46" s="35">
        <v>8</v>
      </c>
      <c r="P46" s="32">
        <v>4.266</v>
      </c>
      <c r="Q46" s="32">
        <v>0.6399</v>
      </c>
      <c r="R46" s="27">
        <v>0.07</v>
      </c>
      <c r="S46" s="34">
        <f t="shared" si="4"/>
        <v>0.52376</v>
      </c>
      <c r="T46" s="34">
        <f t="shared" si="3"/>
        <v>0.04614</v>
      </c>
    </row>
    <row r="47" ht="35" customHeight="1" spans="1:20">
      <c r="A47" s="18">
        <v>45</v>
      </c>
      <c r="B47" s="18" t="s">
        <v>329</v>
      </c>
      <c r="C47" s="18" t="s">
        <v>330</v>
      </c>
      <c r="D47" s="18">
        <v>114</v>
      </c>
      <c r="E47" s="18">
        <v>6.5028</v>
      </c>
      <c r="F47" s="18">
        <v>33.3736</v>
      </c>
      <c r="G47" s="18" t="s">
        <v>331</v>
      </c>
      <c r="H47" s="18" t="s">
        <v>332</v>
      </c>
      <c r="I47" s="18" t="s">
        <v>333</v>
      </c>
      <c r="J47" s="18" t="s">
        <v>334</v>
      </c>
      <c r="K47" s="18" t="s">
        <v>335</v>
      </c>
      <c r="L47" s="18" t="s">
        <v>336</v>
      </c>
      <c r="M47" s="18" t="s">
        <v>337</v>
      </c>
      <c r="N47" s="27">
        <v>0.84</v>
      </c>
      <c r="O47" s="35">
        <v>113</v>
      </c>
      <c r="P47" s="32">
        <v>32.8737</v>
      </c>
      <c r="Q47" s="32">
        <v>6.40283</v>
      </c>
      <c r="R47" s="27">
        <v>0.84</v>
      </c>
      <c r="S47" s="34">
        <f t="shared" si="4"/>
        <v>4.36224</v>
      </c>
      <c r="T47" s="34">
        <f t="shared" si="3"/>
        <v>1.20059</v>
      </c>
    </row>
    <row r="48" ht="35" customHeight="1" spans="1:20">
      <c r="A48" s="18">
        <v>46</v>
      </c>
      <c r="B48" s="18" t="s">
        <v>338</v>
      </c>
      <c r="C48" s="18" t="s">
        <v>339</v>
      </c>
      <c r="D48" s="18">
        <v>142</v>
      </c>
      <c r="E48" s="18">
        <v>13.6112</v>
      </c>
      <c r="F48" s="18">
        <v>68.0558</v>
      </c>
      <c r="G48" s="18" t="s">
        <v>340</v>
      </c>
      <c r="H48" s="18" t="s">
        <v>341</v>
      </c>
      <c r="I48" s="18" t="s">
        <v>146</v>
      </c>
      <c r="J48" s="18" t="s">
        <v>342</v>
      </c>
      <c r="K48" s="18" t="s">
        <v>132</v>
      </c>
      <c r="L48" s="18" t="s">
        <v>343</v>
      </c>
      <c r="M48" s="18" t="s">
        <v>344</v>
      </c>
      <c r="N48" s="27">
        <v>3.15</v>
      </c>
      <c r="O48" s="35">
        <v>140</v>
      </c>
      <c r="P48" s="32">
        <v>67.196</v>
      </c>
      <c r="Q48" s="32">
        <v>13.4392</v>
      </c>
      <c r="R48" s="27">
        <v>3.15</v>
      </c>
      <c r="S48" s="34">
        <f t="shared" si="4"/>
        <v>7.73896</v>
      </c>
      <c r="T48" s="34">
        <f t="shared" si="3"/>
        <v>2.55024</v>
      </c>
    </row>
    <row r="49" s="12" customFormat="1" ht="35" customHeight="1" spans="1:20">
      <c r="A49" s="18">
        <v>47</v>
      </c>
      <c r="B49" s="18" t="s">
        <v>345</v>
      </c>
      <c r="C49" s="18" t="s">
        <v>143</v>
      </c>
      <c r="D49" s="18">
        <v>3</v>
      </c>
      <c r="E49" s="18">
        <v>0.09</v>
      </c>
      <c r="F49" s="18">
        <v>0.5997</v>
      </c>
      <c r="G49" s="20" t="s">
        <v>346</v>
      </c>
      <c r="H49" s="19" t="s">
        <v>347</v>
      </c>
      <c r="I49" s="20" t="s">
        <v>348</v>
      </c>
      <c r="J49" s="18" t="s">
        <v>349</v>
      </c>
      <c r="K49" s="19" t="s">
        <v>350</v>
      </c>
      <c r="L49" s="20" t="s">
        <v>351</v>
      </c>
      <c r="M49" s="20">
        <v>18392138687</v>
      </c>
      <c r="N49" s="37"/>
      <c r="O49" s="35">
        <v>3</v>
      </c>
      <c r="P49" s="32">
        <v>0.5997</v>
      </c>
      <c r="Q49" s="32">
        <v>0.089955</v>
      </c>
      <c r="R49" s="27">
        <v>0</v>
      </c>
      <c r="S49" s="34">
        <f t="shared" si="4"/>
        <v>0.072</v>
      </c>
      <c r="T49" s="34">
        <f t="shared" si="3"/>
        <v>0.017955</v>
      </c>
    </row>
    <row r="50" s="12" customFormat="1" ht="35" customHeight="1" spans="1:20">
      <c r="A50" s="18">
        <v>48</v>
      </c>
      <c r="B50" s="18" t="s">
        <v>352</v>
      </c>
      <c r="C50" s="18" t="s">
        <v>353</v>
      </c>
      <c r="D50" s="18">
        <v>172</v>
      </c>
      <c r="E50" s="18">
        <v>9.9619</v>
      </c>
      <c r="F50" s="18">
        <v>51.4078</v>
      </c>
      <c r="G50" s="20" t="s">
        <v>354</v>
      </c>
      <c r="H50" s="19" t="s">
        <v>355</v>
      </c>
      <c r="I50" s="20" t="s">
        <v>103</v>
      </c>
      <c r="J50" s="18" t="s">
        <v>356</v>
      </c>
      <c r="K50" s="19" t="s">
        <v>105</v>
      </c>
      <c r="L50" s="20" t="s">
        <v>211</v>
      </c>
      <c r="M50" s="20">
        <v>15592281111</v>
      </c>
      <c r="N50" s="37"/>
      <c r="O50" s="35">
        <v>171</v>
      </c>
      <c r="P50" s="32">
        <v>51.2327</v>
      </c>
      <c r="Q50" s="32">
        <v>9.926915</v>
      </c>
      <c r="R50" s="27">
        <v>0</v>
      </c>
      <c r="S50" s="34">
        <f t="shared" si="4"/>
        <v>7.96952</v>
      </c>
      <c r="T50" s="34">
        <f t="shared" si="3"/>
        <v>1.957395</v>
      </c>
    </row>
    <row r="51" s="12" customFormat="1" ht="35" customHeight="1" spans="1:20">
      <c r="A51" s="18">
        <v>49</v>
      </c>
      <c r="B51" s="18" t="s">
        <v>357</v>
      </c>
      <c r="C51" s="18" t="s">
        <v>358</v>
      </c>
      <c r="D51" s="18">
        <v>1</v>
      </c>
      <c r="E51" s="18">
        <v>0.074</v>
      </c>
      <c r="F51" s="18">
        <v>0.3699</v>
      </c>
      <c r="G51" s="18"/>
      <c r="H51" s="18"/>
      <c r="I51" s="18"/>
      <c r="J51" s="18"/>
      <c r="K51" s="18"/>
      <c r="L51" s="18"/>
      <c r="M51" s="18"/>
      <c r="N51" s="37"/>
      <c r="O51" s="33">
        <v>0</v>
      </c>
      <c r="P51" s="34">
        <v>0</v>
      </c>
      <c r="Q51" s="34">
        <v>0</v>
      </c>
      <c r="R51" s="27">
        <v>0</v>
      </c>
      <c r="S51" s="34">
        <v>0</v>
      </c>
      <c r="T51" s="34">
        <f t="shared" si="3"/>
        <v>0</v>
      </c>
    </row>
    <row r="52" s="12" customFormat="1" ht="35" customHeight="1" spans="1:20">
      <c r="A52" s="18">
        <v>50</v>
      </c>
      <c r="B52" s="18" t="s">
        <v>359</v>
      </c>
      <c r="C52" s="18" t="s">
        <v>360</v>
      </c>
      <c r="D52" s="18">
        <v>114</v>
      </c>
      <c r="E52" s="18">
        <v>4.8448</v>
      </c>
      <c r="F52" s="18">
        <v>29.6889</v>
      </c>
      <c r="G52" s="21" t="s">
        <v>361</v>
      </c>
      <c r="H52" s="22" t="s">
        <v>362</v>
      </c>
      <c r="I52" s="20" t="s">
        <v>363</v>
      </c>
      <c r="J52" s="38" t="s">
        <v>364</v>
      </c>
      <c r="K52" s="22" t="s">
        <v>27</v>
      </c>
      <c r="L52" s="21" t="s">
        <v>365</v>
      </c>
      <c r="M52" s="21">
        <v>15353134002</v>
      </c>
      <c r="N52" s="37"/>
      <c r="O52" s="35">
        <v>133</v>
      </c>
      <c r="P52" s="32">
        <v>35.40708</v>
      </c>
      <c r="Q52" s="32">
        <v>5.720532</v>
      </c>
      <c r="R52" s="27">
        <v>0</v>
      </c>
      <c r="S52" s="34">
        <f t="shared" ref="S52:S73" si="5">E52*0.8-N52</f>
        <v>3.87584</v>
      </c>
      <c r="T52" s="34">
        <f t="shared" si="3"/>
        <v>1.844692</v>
      </c>
    </row>
    <row r="53" s="12" customFormat="1" ht="35" customHeight="1" spans="1:20">
      <c r="A53" s="18">
        <v>51</v>
      </c>
      <c r="B53" s="18" t="s">
        <v>366</v>
      </c>
      <c r="C53" s="18" t="s">
        <v>364</v>
      </c>
      <c r="D53" s="18">
        <v>539</v>
      </c>
      <c r="E53" s="18">
        <v>23.8729</v>
      </c>
      <c r="F53" s="18">
        <v>157.9839</v>
      </c>
      <c r="G53" s="21" t="s">
        <v>367</v>
      </c>
      <c r="H53" s="22" t="s">
        <v>362</v>
      </c>
      <c r="I53" s="38" t="s">
        <v>363</v>
      </c>
      <c r="J53" s="38" t="s">
        <v>364</v>
      </c>
      <c r="K53" s="22" t="s">
        <v>27</v>
      </c>
      <c r="L53" s="21" t="s">
        <v>365</v>
      </c>
      <c r="M53" s="21">
        <v>15353134002</v>
      </c>
      <c r="N53" s="37"/>
      <c r="O53" s="35">
        <v>577</v>
      </c>
      <c r="P53" s="32" t="s">
        <v>368</v>
      </c>
      <c r="Q53" s="32">
        <v>26.262655</v>
      </c>
      <c r="R53" s="27">
        <v>0</v>
      </c>
      <c r="S53" s="34">
        <f t="shared" si="5"/>
        <v>19.09832</v>
      </c>
      <c r="T53" s="34">
        <f t="shared" si="3"/>
        <v>7.164335</v>
      </c>
    </row>
    <row r="54" s="12" customFormat="1" ht="35" customHeight="1" spans="1:20">
      <c r="A54" s="18">
        <v>52</v>
      </c>
      <c r="B54" s="18" t="s">
        <v>369</v>
      </c>
      <c r="C54" s="18" t="s">
        <v>370</v>
      </c>
      <c r="D54" s="18">
        <v>32</v>
      </c>
      <c r="E54" s="18">
        <v>1.5036</v>
      </c>
      <c r="F54" s="18">
        <v>11.4485</v>
      </c>
      <c r="G54" s="20" t="s">
        <v>371</v>
      </c>
      <c r="H54" s="19" t="s">
        <v>372</v>
      </c>
      <c r="I54" s="20" t="s">
        <v>373</v>
      </c>
      <c r="J54" s="20" t="s">
        <v>374</v>
      </c>
      <c r="K54" s="19" t="s">
        <v>375</v>
      </c>
      <c r="L54" s="20" t="s">
        <v>376</v>
      </c>
      <c r="M54" s="20">
        <v>17791676802</v>
      </c>
      <c r="N54" s="37"/>
      <c r="O54" s="35">
        <v>32</v>
      </c>
      <c r="P54" s="32">
        <v>11.4485</v>
      </c>
      <c r="Q54" s="32">
        <v>1.50353</v>
      </c>
      <c r="R54" s="27">
        <v>0</v>
      </c>
      <c r="S54" s="34">
        <f t="shared" si="5"/>
        <v>1.20288</v>
      </c>
      <c r="T54" s="34">
        <f t="shared" si="3"/>
        <v>0.30065</v>
      </c>
    </row>
    <row r="55" ht="35" customHeight="1" spans="1:20">
      <c r="A55" s="18">
        <v>53</v>
      </c>
      <c r="B55" s="18" t="s">
        <v>377</v>
      </c>
      <c r="C55" s="18" t="s">
        <v>378</v>
      </c>
      <c r="D55" s="18">
        <v>764</v>
      </c>
      <c r="E55" s="18">
        <v>70.7437</v>
      </c>
      <c r="F55" s="18">
        <v>367.7852</v>
      </c>
      <c r="G55" s="18" t="s">
        <v>379</v>
      </c>
      <c r="H55" s="18" t="s">
        <v>380</v>
      </c>
      <c r="I55" s="18" t="s">
        <v>191</v>
      </c>
      <c r="J55" s="18" t="s">
        <v>378</v>
      </c>
      <c r="K55" s="18" t="s">
        <v>172</v>
      </c>
      <c r="L55" s="18" t="s">
        <v>381</v>
      </c>
      <c r="M55" s="18" t="s">
        <v>382</v>
      </c>
      <c r="N55" s="27">
        <v>17.925</v>
      </c>
      <c r="O55" s="35">
        <v>764</v>
      </c>
      <c r="P55" s="32">
        <v>368.7712</v>
      </c>
      <c r="Q55" s="32">
        <v>70.920415</v>
      </c>
      <c r="R55" s="27">
        <v>17.925</v>
      </c>
      <c r="S55" s="34">
        <f t="shared" si="5"/>
        <v>38.66996</v>
      </c>
      <c r="T55" s="34">
        <f t="shared" si="3"/>
        <v>14.325455</v>
      </c>
    </row>
    <row r="56" ht="35" customHeight="1" spans="1:20">
      <c r="A56" s="18">
        <v>54</v>
      </c>
      <c r="B56" s="18" t="s">
        <v>383</v>
      </c>
      <c r="C56" s="18" t="s">
        <v>384</v>
      </c>
      <c r="D56" s="18">
        <v>1132</v>
      </c>
      <c r="E56" s="18">
        <v>86.2592</v>
      </c>
      <c r="F56" s="18">
        <v>440.9094</v>
      </c>
      <c r="G56" s="18" t="s">
        <v>385</v>
      </c>
      <c r="H56" s="18" t="s">
        <v>386</v>
      </c>
      <c r="I56" s="18" t="s">
        <v>170</v>
      </c>
      <c r="J56" s="18" t="s">
        <v>384</v>
      </c>
      <c r="K56" s="18" t="s">
        <v>172</v>
      </c>
      <c r="L56" s="18" t="s">
        <v>387</v>
      </c>
      <c r="M56" s="18" t="s">
        <v>388</v>
      </c>
      <c r="N56" s="39">
        <v>30.24</v>
      </c>
      <c r="O56" s="35">
        <v>1150</v>
      </c>
      <c r="P56" s="32">
        <v>449.182685</v>
      </c>
      <c r="Q56" s="32">
        <v>87.913832</v>
      </c>
      <c r="R56" s="39">
        <v>30.24</v>
      </c>
      <c r="S56" s="34">
        <f t="shared" si="5"/>
        <v>38.76736</v>
      </c>
      <c r="T56" s="34">
        <f t="shared" si="3"/>
        <v>18.906472</v>
      </c>
    </row>
    <row r="57" ht="35" hidden="1" customHeight="1" spans="1:20">
      <c r="A57" s="18">
        <v>55</v>
      </c>
      <c r="B57" s="18" t="s">
        <v>389</v>
      </c>
      <c r="C57" s="18" t="s">
        <v>390</v>
      </c>
      <c r="D57" s="18">
        <v>0</v>
      </c>
      <c r="E57" s="18">
        <v>0</v>
      </c>
      <c r="F57" s="18">
        <v>0</v>
      </c>
      <c r="G57" s="18" t="s">
        <v>391</v>
      </c>
      <c r="H57" s="18" t="s">
        <v>392</v>
      </c>
      <c r="I57" s="18" t="s">
        <v>393</v>
      </c>
      <c r="J57" s="18" t="s">
        <v>390</v>
      </c>
      <c r="K57" s="18" t="s">
        <v>394</v>
      </c>
      <c r="L57" s="18" t="s">
        <v>173</v>
      </c>
      <c r="M57" s="18" t="s">
        <v>174</v>
      </c>
      <c r="N57" s="27">
        <v>0</v>
      </c>
      <c r="O57" s="35">
        <v>0</v>
      </c>
      <c r="P57" s="32">
        <v>0</v>
      </c>
      <c r="Q57" s="32">
        <v>0</v>
      </c>
      <c r="R57" s="27">
        <v>0</v>
      </c>
      <c r="S57" s="34">
        <f t="shared" si="5"/>
        <v>0</v>
      </c>
      <c r="T57" s="34">
        <f t="shared" si="3"/>
        <v>0</v>
      </c>
    </row>
    <row r="58" ht="35" customHeight="1" spans="1:20">
      <c r="A58" s="18">
        <v>56</v>
      </c>
      <c r="B58" s="18" t="s">
        <v>395</v>
      </c>
      <c r="C58" s="18" t="s">
        <v>396</v>
      </c>
      <c r="D58" s="18">
        <v>373</v>
      </c>
      <c r="E58" s="18">
        <v>27.5296</v>
      </c>
      <c r="F58" s="18">
        <v>140.5509</v>
      </c>
      <c r="G58" s="18" t="s">
        <v>397</v>
      </c>
      <c r="H58" s="18" t="s">
        <v>398</v>
      </c>
      <c r="I58" s="18" t="s">
        <v>170</v>
      </c>
      <c r="J58" s="18" t="s">
        <v>396</v>
      </c>
      <c r="K58" s="18" t="s">
        <v>172</v>
      </c>
      <c r="L58" s="18" t="s">
        <v>399</v>
      </c>
      <c r="M58" s="18" t="s">
        <v>400</v>
      </c>
      <c r="N58" s="27">
        <v>7.5</v>
      </c>
      <c r="O58" s="35">
        <v>398</v>
      </c>
      <c r="P58" s="32">
        <v>149.83645</v>
      </c>
      <c r="Q58" s="32">
        <v>29.38673</v>
      </c>
      <c r="R58" s="27">
        <v>7.5</v>
      </c>
      <c r="S58" s="34">
        <f t="shared" si="5"/>
        <v>14.52368</v>
      </c>
      <c r="T58" s="34">
        <f t="shared" si="3"/>
        <v>7.36305</v>
      </c>
    </row>
    <row r="59" ht="35" customHeight="1" spans="1:20">
      <c r="A59" s="18">
        <v>57</v>
      </c>
      <c r="B59" s="18" t="s">
        <v>401</v>
      </c>
      <c r="C59" s="18" t="s">
        <v>402</v>
      </c>
      <c r="D59" s="18">
        <v>506</v>
      </c>
      <c r="E59" s="18">
        <v>48.3545</v>
      </c>
      <c r="F59" s="18">
        <v>243.28</v>
      </c>
      <c r="G59" s="18" t="s">
        <v>403</v>
      </c>
      <c r="H59" s="18" t="s">
        <v>404</v>
      </c>
      <c r="I59" s="18" t="s">
        <v>405</v>
      </c>
      <c r="J59" s="18" t="s">
        <v>402</v>
      </c>
      <c r="K59" s="18" t="s">
        <v>309</v>
      </c>
      <c r="L59" s="18" t="s">
        <v>406</v>
      </c>
      <c r="M59" s="18" t="s">
        <v>407</v>
      </c>
      <c r="N59" s="27">
        <v>10.335</v>
      </c>
      <c r="O59" s="35">
        <v>506</v>
      </c>
      <c r="P59" s="32">
        <v>243.19</v>
      </c>
      <c r="Q59" s="32">
        <v>48.33642</v>
      </c>
      <c r="R59" s="27">
        <v>10.335</v>
      </c>
      <c r="S59" s="34">
        <f t="shared" si="5"/>
        <v>28.3486</v>
      </c>
      <c r="T59" s="34">
        <f t="shared" si="3"/>
        <v>9.65281999999999</v>
      </c>
    </row>
    <row r="60" ht="35" customHeight="1" spans="1:20">
      <c r="A60" s="18">
        <v>58</v>
      </c>
      <c r="B60" s="18" t="s">
        <v>408</v>
      </c>
      <c r="C60" s="18" t="s">
        <v>409</v>
      </c>
      <c r="D60" s="18">
        <v>651</v>
      </c>
      <c r="E60" s="18">
        <v>54.2856</v>
      </c>
      <c r="F60" s="18">
        <v>285.5895</v>
      </c>
      <c r="G60" s="18" t="s">
        <v>410</v>
      </c>
      <c r="H60" s="18" t="s">
        <v>411</v>
      </c>
      <c r="I60" s="18" t="s">
        <v>299</v>
      </c>
      <c r="J60" s="18" t="s">
        <v>412</v>
      </c>
      <c r="K60" s="18" t="s">
        <v>181</v>
      </c>
      <c r="L60" s="18" t="s">
        <v>413</v>
      </c>
      <c r="M60" s="18" t="s">
        <v>414</v>
      </c>
      <c r="N60" s="27">
        <v>15.895</v>
      </c>
      <c r="O60" s="35">
        <v>633</v>
      </c>
      <c r="P60" s="32">
        <v>281.3693</v>
      </c>
      <c r="Q60" s="32">
        <v>53.474105</v>
      </c>
      <c r="R60" s="27">
        <v>15.895</v>
      </c>
      <c r="S60" s="34">
        <f t="shared" si="5"/>
        <v>27.53348</v>
      </c>
      <c r="T60" s="34">
        <f t="shared" si="3"/>
        <v>10.045625</v>
      </c>
    </row>
    <row r="61" ht="35" customHeight="1" spans="1:20">
      <c r="A61" s="18">
        <v>59</v>
      </c>
      <c r="B61" s="18" t="s">
        <v>415</v>
      </c>
      <c r="C61" s="18" t="s">
        <v>416</v>
      </c>
      <c r="D61" s="18">
        <v>56</v>
      </c>
      <c r="E61" s="18">
        <v>5.0009</v>
      </c>
      <c r="F61" s="18">
        <v>25.0044</v>
      </c>
      <c r="G61" s="18" t="s">
        <v>417</v>
      </c>
      <c r="H61" s="18" t="s">
        <v>418</v>
      </c>
      <c r="I61" s="18" t="s">
        <v>25</v>
      </c>
      <c r="J61" s="18" t="s">
        <v>416</v>
      </c>
      <c r="K61" s="18" t="s">
        <v>27</v>
      </c>
      <c r="L61" s="18" t="s">
        <v>419</v>
      </c>
      <c r="M61" s="18" t="s">
        <v>420</v>
      </c>
      <c r="N61" s="27">
        <v>1.49</v>
      </c>
      <c r="O61" s="35">
        <v>55</v>
      </c>
      <c r="P61" s="32">
        <v>24.2345</v>
      </c>
      <c r="Q61" s="32">
        <v>4.8469</v>
      </c>
      <c r="R61" s="27">
        <v>1.49</v>
      </c>
      <c r="S61" s="34">
        <f t="shared" si="5"/>
        <v>2.51072</v>
      </c>
      <c r="T61" s="34">
        <f t="shared" si="3"/>
        <v>0.84618</v>
      </c>
    </row>
    <row r="62" ht="35" hidden="1" customHeight="1" spans="1:20">
      <c r="A62" s="18">
        <v>60</v>
      </c>
      <c r="B62" s="18" t="s">
        <v>421</v>
      </c>
      <c r="C62" s="18" t="s">
        <v>422</v>
      </c>
      <c r="D62" s="18">
        <v>24</v>
      </c>
      <c r="E62" s="18">
        <v>4.647</v>
      </c>
      <c r="F62" s="18">
        <v>36.8199</v>
      </c>
      <c r="G62" s="18" t="s">
        <v>423</v>
      </c>
      <c r="H62" s="18" t="s">
        <v>424</v>
      </c>
      <c r="I62" s="18" t="s">
        <v>425</v>
      </c>
      <c r="J62" s="18" t="s">
        <v>422</v>
      </c>
      <c r="K62" s="18" t="s">
        <v>309</v>
      </c>
      <c r="L62" s="18" t="s">
        <v>426</v>
      </c>
      <c r="M62" s="18" t="s">
        <v>427</v>
      </c>
      <c r="N62" s="27">
        <v>1.6</v>
      </c>
      <c r="O62" s="35">
        <v>11</v>
      </c>
      <c r="P62" s="32">
        <v>16.7299</v>
      </c>
      <c r="Q62" s="32">
        <v>2.2</v>
      </c>
      <c r="R62" s="27">
        <v>1.6</v>
      </c>
      <c r="S62" s="34">
        <f t="shared" si="5"/>
        <v>2.1176</v>
      </c>
      <c r="T62" s="34">
        <f t="shared" si="3"/>
        <v>-1.5176</v>
      </c>
    </row>
    <row r="63" ht="35" customHeight="1" spans="1:20">
      <c r="A63" s="18">
        <v>61</v>
      </c>
      <c r="B63" s="18" t="s">
        <v>428</v>
      </c>
      <c r="C63" s="18" t="s">
        <v>429</v>
      </c>
      <c r="D63" s="18">
        <v>1175</v>
      </c>
      <c r="E63" s="18">
        <v>76.5766</v>
      </c>
      <c r="F63" s="18">
        <v>396.027</v>
      </c>
      <c r="G63" s="18" t="s">
        <v>430</v>
      </c>
      <c r="H63" s="18" t="s">
        <v>431</v>
      </c>
      <c r="I63" s="18" t="s">
        <v>432</v>
      </c>
      <c r="J63" s="18" t="s">
        <v>429</v>
      </c>
      <c r="K63" s="18" t="s">
        <v>181</v>
      </c>
      <c r="L63" s="18" t="s">
        <v>433</v>
      </c>
      <c r="M63" s="18" t="s">
        <v>434</v>
      </c>
      <c r="N63" s="27"/>
      <c r="O63" s="35">
        <v>1182</v>
      </c>
      <c r="P63" s="32">
        <v>399.676287</v>
      </c>
      <c r="Q63" s="32">
        <v>77.31181</v>
      </c>
      <c r="R63" s="27">
        <v>0</v>
      </c>
      <c r="S63" s="34">
        <f t="shared" si="5"/>
        <v>61.26128</v>
      </c>
      <c r="T63" s="34">
        <f t="shared" si="3"/>
        <v>16.05053</v>
      </c>
    </row>
    <row r="64" ht="35" customHeight="1" spans="1:20">
      <c r="A64" s="18">
        <v>62</v>
      </c>
      <c r="B64" s="18" t="s">
        <v>435</v>
      </c>
      <c r="C64" s="18" t="s">
        <v>436</v>
      </c>
      <c r="D64" s="18">
        <v>160</v>
      </c>
      <c r="E64" s="18">
        <v>10.8108</v>
      </c>
      <c r="F64" s="18">
        <v>55.8194</v>
      </c>
      <c r="G64" s="18" t="s">
        <v>437</v>
      </c>
      <c r="H64" s="18" t="s">
        <v>438</v>
      </c>
      <c r="I64" s="18" t="s">
        <v>439</v>
      </c>
      <c r="J64" s="18" t="s">
        <v>436</v>
      </c>
      <c r="K64" s="18" t="s">
        <v>309</v>
      </c>
      <c r="L64" s="18" t="s">
        <v>440</v>
      </c>
      <c r="M64" s="18" t="s">
        <v>441</v>
      </c>
      <c r="N64" s="27">
        <v>2.53</v>
      </c>
      <c r="O64" s="35">
        <v>161</v>
      </c>
      <c r="P64" s="32">
        <v>56.0443</v>
      </c>
      <c r="Q64" s="32">
        <v>10.85575</v>
      </c>
      <c r="R64" s="27">
        <v>2.53</v>
      </c>
      <c r="S64" s="34">
        <f t="shared" si="5"/>
        <v>6.11864</v>
      </c>
      <c r="T64" s="34">
        <f t="shared" si="3"/>
        <v>2.20711</v>
      </c>
    </row>
    <row r="65" ht="35" customHeight="1" spans="1:20">
      <c r="A65" s="18">
        <v>63</v>
      </c>
      <c r="B65" s="18" t="s">
        <v>442</v>
      </c>
      <c r="C65" s="18" t="s">
        <v>443</v>
      </c>
      <c r="D65" s="18">
        <v>428</v>
      </c>
      <c r="E65" s="18">
        <v>28.2511</v>
      </c>
      <c r="F65" s="18">
        <v>149.5565</v>
      </c>
      <c r="G65" s="18" t="s">
        <v>444</v>
      </c>
      <c r="H65" s="18" t="s">
        <v>445</v>
      </c>
      <c r="I65" s="18" t="s">
        <v>425</v>
      </c>
      <c r="J65" s="18" t="s">
        <v>443</v>
      </c>
      <c r="K65" s="18" t="s">
        <v>309</v>
      </c>
      <c r="L65" s="18" t="s">
        <v>446</v>
      </c>
      <c r="M65" s="18" t="s">
        <v>447</v>
      </c>
      <c r="N65" s="27">
        <v>7.02</v>
      </c>
      <c r="O65" s="35">
        <v>434</v>
      </c>
      <c r="P65" s="32">
        <v>152.8959</v>
      </c>
      <c r="Q65" s="32">
        <v>28.91878</v>
      </c>
      <c r="R65" s="27">
        <v>7.02</v>
      </c>
      <c r="S65" s="34">
        <f t="shared" si="5"/>
        <v>15.58088</v>
      </c>
      <c r="T65" s="34">
        <f t="shared" si="3"/>
        <v>6.3179</v>
      </c>
    </row>
    <row r="66" ht="35" customHeight="1" spans="1:20">
      <c r="A66" s="18">
        <v>64</v>
      </c>
      <c r="B66" s="18" t="s">
        <v>448</v>
      </c>
      <c r="C66" s="18" t="s">
        <v>449</v>
      </c>
      <c r="D66" s="18">
        <v>584</v>
      </c>
      <c r="E66" s="18">
        <v>41.1273</v>
      </c>
      <c r="F66" s="18">
        <v>210.9008</v>
      </c>
      <c r="G66" s="18" t="s">
        <v>450</v>
      </c>
      <c r="H66" s="18" t="s">
        <v>451</v>
      </c>
      <c r="I66" s="18" t="s">
        <v>452</v>
      </c>
      <c r="J66" s="18" t="s">
        <v>449</v>
      </c>
      <c r="K66" s="18" t="s">
        <v>453</v>
      </c>
      <c r="L66" s="18" t="s">
        <v>454</v>
      </c>
      <c r="M66" s="18" t="s">
        <v>455</v>
      </c>
      <c r="N66" s="27">
        <v>9.475</v>
      </c>
      <c r="O66" s="35">
        <v>579</v>
      </c>
      <c r="P66" s="32">
        <v>209.4635</v>
      </c>
      <c r="Q66" s="32">
        <v>40.862575</v>
      </c>
      <c r="R66" s="27">
        <v>9.475</v>
      </c>
      <c r="S66" s="34">
        <f t="shared" si="5"/>
        <v>23.42684</v>
      </c>
      <c r="T66" s="34">
        <f t="shared" si="3"/>
        <v>7.960735</v>
      </c>
    </row>
    <row r="67" ht="35" hidden="1" customHeight="1" spans="1:20">
      <c r="A67" s="18">
        <v>65</v>
      </c>
      <c r="B67" s="18" t="s">
        <v>456</v>
      </c>
      <c r="C67" s="18" t="s">
        <v>457</v>
      </c>
      <c r="D67" s="18">
        <v>755</v>
      </c>
      <c r="E67" s="18">
        <v>67.6682</v>
      </c>
      <c r="F67" s="18">
        <v>344.4795</v>
      </c>
      <c r="G67" s="18" t="s">
        <v>458</v>
      </c>
      <c r="H67" s="18" t="s">
        <v>459</v>
      </c>
      <c r="I67" s="18" t="s">
        <v>452</v>
      </c>
      <c r="J67" s="18" t="s">
        <v>457</v>
      </c>
      <c r="K67" s="18" t="s">
        <v>453</v>
      </c>
      <c r="L67" s="18" t="s">
        <v>460</v>
      </c>
      <c r="M67" s="18" t="s">
        <v>461</v>
      </c>
      <c r="N67" s="27">
        <v>10.49</v>
      </c>
      <c r="O67" s="35">
        <v>596</v>
      </c>
      <c r="P67" s="32">
        <v>262.1404</v>
      </c>
      <c r="Q67" s="32">
        <v>51.54465</v>
      </c>
      <c r="R67" s="27">
        <v>10.49</v>
      </c>
      <c r="S67" s="34">
        <f t="shared" si="5"/>
        <v>43.64456</v>
      </c>
      <c r="T67" s="34">
        <f t="shared" si="3"/>
        <v>-2.58991</v>
      </c>
    </row>
    <row r="68" ht="35" customHeight="1" spans="1:20">
      <c r="A68" s="18">
        <v>66</v>
      </c>
      <c r="B68" s="18" t="s">
        <v>462</v>
      </c>
      <c r="C68" s="18" t="s">
        <v>463</v>
      </c>
      <c r="D68" s="18">
        <v>209</v>
      </c>
      <c r="E68" s="18">
        <v>17.9978</v>
      </c>
      <c r="F68" s="18">
        <v>91.1602</v>
      </c>
      <c r="G68" s="18" t="s">
        <v>464</v>
      </c>
      <c r="H68" s="18" t="s">
        <v>465</v>
      </c>
      <c r="I68" s="20" t="s">
        <v>121</v>
      </c>
      <c r="J68" s="18" t="s">
        <v>463</v>
      </c>
      <c r="K68" s="18" t="s">
        <v>123</v>
      </c>
      <c r="L68" s="18" t="s">
        <v>466</v>
      </c>
      <c r="M68" s="18" t="s">
        <v>467</v>
      </c>
      <c r="N68" s="27">
        <v>4.445</v>
      </c>
      <c r="O68" s="35">
        <v>233</v>
      </c>
      <c r="P68" s="32">
        <v>100.910535</v>
      </c>
      <c r="Q68" s="32">
        <v>19.937849</v>
      </c>
      <c r="R68" s="27">
        <v>4.445</v>
      </c>
      <c r="S68" s="34">
        <f t="shared" si="5"/>
        <v>9.95324</v>
      </c>
      <c r="T68" s="34">
        <f t="shared" si="3"/>
        <v>5.539609</v>
      </c>
    </row>
    <row r="69" ht="35" customHeight="1" spans="1:20">
      <c r="A69" s="18">
        <v>67</v>
      </c>
      <c r="B69" s="18" t="s">
        <v>468</v>
      </c>
      <c r="C69" s="18" t="s">
        <v>469</v>
      </c>
      <c r="D69" s="18">
        <v>74</v>
      </c>
      <c r="E69" s="18">
        <v>3.1804</v>
      </c>
      <c r="F69" s="18">
        <v>17.9007</v>
      </c>
      <c r="G69" s="18" t="s">
        <v>470</v>
      </c>
      <c r="H69" s="18" t="s">
        <v>471</v>
      </c>
      <c r="I69" s="18" t="s">
        <v>472</v>
      </c>
      <c r="J69" s="18" t="s">
        <v>469</v>
      </c>
      <c r="K69" s="18" t="s">
        <v>473</v>
      </c>
      <c r="L69" s="18" t="s">
        <v>474</v>
      </c>
      <c r="M69" s="18" t="s">
        <v>475</v>
      </c>
      <c r="N69" s="27">
        <v>0.975</v>
      </c>
      <c r="O69" s="35">
        <v>74</v>
      </c>
      <c r="P69" s="32">
        <v>17.9007</v>
      </c>
      <c r="Q69" s="32">
        <v>3.18023</v>
      </c>
      <c r="R69" s="27">
        <v>0.975</v>
      </c>
      <c r="S69" s="34">
        <f t="shared" si="5"/>
        <v>1.56932</v>
      </c>
      <c r="T69" s="34">
        <f t="shared" si="3"/>
        <v>0.63591</v>
      </c>
    </row>
    <row r="70" ht="35" customHeight="1" spans="1:20">
      <c r="A70" s="18">
        <v>68</v>
      </c>
      <c r="B70" s="18" t="s">
        <v>476</v>
      </c>
      <c r="C70" s="18" t="s">
        <v>477</v>
      </c>
      <c r="D70" s="18">
        <v>367</v>
      </c>
      <c r="E70" s="18">
        <v>28.2786</v>
      </c>
      <c r="F70" s="18">
        <v>151.4744</v>
      </c>
      <c r="G70" s="18" t="s">
        <v>478</v>
      </c>
      <c r="H70" s="18" t="s">
        <v>479</v>
      </c>
      <c r="I70" s="18" t="s">
        <v>472</v>
      </c>
      <c r="J70" s="18" t="s">
        <v>477</v>
      </c>
      <c r="K70" s="18" t="s">
        <v>473</v>
      </c>
      <c r="L70" s="18" t="s">
        <v>480</v>
      </c>
      <c r="M70" s="18" t="s">
        <v>481</v>
      </c>
      <c r="N70" s="27">
        <v>5.095</v>
      </c>
      <c r="O70" s="35">
        <v>358</v>
      </c>
      <c r="P70" s="32">
        <v>146.771</v>
      </c>
      <c r="Q70" s="32">
        <v>27.337705</v>
      </c>
      <c r="R70" s="27">
        <v>5.095</v>
      </c>
      <c r="S70" s="34">
        <f t="shared" si="5"/>
        <v>17.52788</v>
      </c>
      <c r="T70" s="34">
        <f t="shared" si="3"/>
        <v>4.714825</v>
      </c>
    </row>
    <row r="71" ht="35" customHeight="1" spans="1:20">
      <c r="A71" s="18">
        <v>69</v>
      </c>
      <c r="B71" s="18" t="s">
        <v>482</v>
      </c>
      <c r="C71" s="18" t="s">
        <v>483</v>
      </c>
      <c r="D71" s="18">
        <v>345</v>
      </c>
      <c r="E71" s="18">
        <v>28.2934</v>
      </c>
      <c r="F71" s="18">
        <v>145.47</v>
      </c>
      <c r="G71" s="18" t="s">
        <v>484</v>
      </c>
      <c r="H71" s="18" t="s">
        <v>485</v>
      </c>
      <c r="I71" s="18" t="s">
        <v>486</v>
      </c>
      <c r="J71" s="18" t="s">
        <v>483</v>
      </c>
      <c r="K71" s="18" t="s">
        <v>309</v>
      </c>
      <c r="L71" s="18" t="s">
        <v>487</v>
      </c>
      <c r="M71" s="18" t="s">
        <v>488</v>
      </c>
      <c r="N71" s="27">
        <v>8.355</v>
      </c>
      <c r="O71" s="35">
        <v>345</v>
      </c>
      <c r="P71" s="32">
        <v>145.71</v>
      </c>
      <c r="Q71" s="32">
        <v>28.357825</v>
      </c>
      <c r="R71" s="27">
        <v>8.355</v>
      </c>
      <c r="S71" s="34">
        <f t="shared" si="5"/>
        <v>14.27972</v>
      </c>
      <c r="T71" s="34">
        <f t="shared" si="3"/>
        <v>5.723105</v>
      </c>
    </row>
    <row r="72" ht="35" customHeight="1" spans="1:20">
      <c r="A72" s="18">
        <v>70</v>
      </c>
      <c r="B72" s="18" t="s">
        <v>489</v>
      </c>
      <c r="C72" s="18" t="s">
        <v>490</v>
      </c>
      <c r="D72" s="18">
        <v>117</v>
      </c>
      <c r="E72" s="18">
        <v>15.7609</v>
      </c>
      <c r="F72" s="18">
        <v>79.8943</v>
      </c>
      <c r="G72" s="18" t="s">
        <v>491</v>
      </c>
      <c r="H72" s="18" t="s">
        <v>492</v>
      </c>
      <c r="I72" s="18" t="s">
        <v>493</v>
      </c>
      <c r="J72" s="18" t="s">
        <v>490</v>
      </c>
      <c r="K72" s="18" t="s">
        <v>259</v>
      </c>
      <c r="L72" s="18" t="s">
        <v>494</v>
      </c>
      <c r="M72" s="18" t="s">
        <v>495</v>
      </c>
      <c r="N72" s="27">
        <v>5.37</v>
      </c>
      <c r="O72" s="35">
        <v>121</v>
      </c>
      <c r="P72" s="32">
        <v>83.5642</v>
      </c>
      <c r="Q72" s="32">
        <v>16.494865</v>
      </c>
      <c r="R72" s="27">
        <v>5.37</v>
      </c>
      <c r="S72" s="34">
        <f t="shared" si="5"/>
        <v>7.23872</v>
      </c>
      <c r="T72" s="34">
        <f t="shared" si="3"/>
        <v>3.886145</v>
      </c>
    </row>
    <row r="73" ht="35" customHeight="1" spans="1:20">
      <c r="A73" s="18">
        <v>71</v>
      </c>
      <c r="B73" s="18" t="s">
        <v>496</v>
      </c>
      <c r="C73" s="18" t="s">
        <v>497</v>
      </c>
      <c r="D73" s="18">
        <v>241</v>
      </c>
      <c r="E73" s="18">
        <v>24.5678</v>
      </c>
      <c r="F73" s="18">
        <v>125.0671</v>
      </c>
      <c r="G73" s="18" t="s">
        <v>498</v>
      </c>
      <c r="H73" s="18" t="s">
        <v>499</v>
      </c>
      <c r="I73" s="18" t="s">
        <v>25</v>
      </c>
      <c r="J73" s="18" t="s">
        <v>497</v>
      </c>
      <c r="K73" s="18" t="s">
        <v>27</v>
      </c>
      <c r="L73" s="18" t="s">
        <v>500</v>
      </c>
      <c r="M73" s="18" t="s">
        <v>501</v>
      </c>
      <c r="N73" s="27">
        <v>8.445</v>
      </c>
      <c r="O73" s="35">
        <v>236</v>
      </c>
      <c r="P73" s="32">
        <v>123.2715</v>
      </c>
      <c r="Q73" s="32">
        <v>24.254515</v>
      </c>
      <c r="R73" s="27">
        <v>8.445</v>
      </c>
      <c r="S73" s="34">
        <f t="shared" si="5"/>
        <v>11.20924</v>
      </c>
      <c r="T73" s="34">
        <f t="shared" si="3"/>
        <v>4.600275</v>
      </c>
    </row>
    <row r="74" ht="35" hidden="1" customHeight="1" spans="1:20">
      <c r="A74" s="18">
        <v>72</v>
      </c>
      <c r="B74" s="41" t="s">
        <v>502</v>
      </c>
      <c r="C74" s="41" t="s">
        <v>390</v>
      </c>
      <c r="D74" s="42">
        <v>556</v>
      </c>
      <c r="E74" s="42">
        <v>100.7894</v>
      </c>
      <c r="F74" s="42">
        <v>516.8928</v>
      </c>
      <c r="G74" s="42" t="s">
        <v>391</v>
      </c>
      <c r="H74" s="42" t="s">
        <v>392</v>
      </c>
      <c r="I74" s="42" t="s">
        <v>393</v>
      </c>
      <c r="J74" s="42" t="s">
        <v>390</v>
      </c>
      <c r="K74" s="42" t="s">
        <v>394</v>
      </c>
      <c r="L74" s="42" t="s">
        <v>173</v>
      </c>
      <c r="M74" s="42" t="s">
        <v>174</v>
      </c>
      <c r="N74" s="27">
        <v>0</v>
      </c>
      <c r="O74" s="35">
        <v>311</v>
      </c>
      <c r="P74" s="32">
        <v>275.978</v>
      </c>
      <c r="Q74" s="32">
        <v>54.042295</v>
      </c>
      <c r="R74" s="27">
        <v>0</v>
      </c>
      <c r="S74" s="34">
        <v>0</v>
      </c>
      <c r="T74" s="34">
        <f t="shared" si="3"/>
        <v>54.042295</v>
      </c>
    </row>
    <row r="75" ht="35" customHeight="1" spans="1:20">
      <c r="A75" s="18">
        <v>73</v>
      </c>
      <c r="B75" s="18" t="s">
        <v>503</v>
      </c>
      <c r="C75" s="18" t="s">
        <v>504</v>
      </c>
      <c r="D75" s="18">
        <v>140</v>
      </c>
      <c r="E75" s="18">
        <v>11.281</v>
      </c>
      <c r="F75" s="18">
        <v>58.4239</v>
      </c>
      <c r="G75" s="18" t="s">
        <v>505</v>
      </c>
      <c r="H75" s="18" t="s">
        <v>506</v>
      </c>
      <c r="I75" s="18" t="s">
        <v>299</v>
      </c>
      <c r="J75" s="18" t="s">
        <v>504</v>
      </c>
      <c r="K75" s="18" t="s">
        <v>300</v>
      </c>
      <c r="L75" s="18" t="s">
        <v>507</v>
      </c>
      <c r="M75" s="18" t="s">
        <v>508</v>
      </c>
      <c r="N75" s="27">
        <v>2.465</v>
      </c>
      <c r="O75" s="35">
        <v>139</v>
      </c>
      <c r="P75" s="32">
        <v>57.844</v>
      </c>
      <c r="Q75" s="32">
        <v>11.164935</v>
      </c>
      <c r="R75" s="27">
        <v>2.465</v>
      </c>
      <c r="S75" s="34">
        <f t="shared" ref="S75:S82" si="6">E75*0.8-N75</f>
        <v>6.5598</v>
      </c>
      <c r="T75" s="34">
        <f t="shared" si="3"/>
        <v>2.140135</v>
      </c>
    </row>
    <row r="76" ht="35" customHeight="1" spans="1:20">
      <c r="A76" s="18">
        <v>74</v>
      </c>
      <c r="B76" s="18" t="s">
        <v>509</v>
      </c>
      <c r="C76" s="18" t="s">
        <v>510</v>
      </c>
      <c r="D76" s="18">
        <v>255</v>
      </c>
      <c r="E76" s="18">
        <v>16.3739</v>
      </c>
      <c r="F76" s="18">
        <v>87.5298</v>
      </c>
      <c r="G76" s="18" t="s">
        <v>511</v>
      </c>
      <c r="H76" s="18" t="s">
        <v>512</v>
      </c>
      <c r="I76" s="18" t="s">
        <v>472</v>
      </c>
      <c r="J76" s="18" t="s">
        <v>510</v>
      </c>
      <c r="K76" s="18" t="s">
        <v>473</v>
      </c>
      <c r="L76" s="18" t="s">
        <v>474</v>
      </c>
      <c r="M76" s="18" t="s">
        <v>475</v>
      </c>
      <c r="N76" s="27">
        <v>4.62</v>
      </c>
      <c r="O76" s="35">
        <v>254</v>
      </c>
      <c r="P76" s="32">
        <v>87.2999</v>
      </c>
      <c r="Q76" s="32">
        <v>16.327845</v>
      </c>
      <c r="R76" s="27">
        <v>4.62</v>
      </c>
      <c r="S76" s="34">
        <f t="shared" si="6"/>
        <v>8.47912</v>
      </c>
      <c r="T76" s="34">
        <f t="shared" si="3"/>
        <v>3.228725</v>
      </c>
    </row>
    <row r="77" ht="35" customHeight="1" spans="1:20">
      <c r="A77" s="18">
        <v>75</v>
      </c>
      <c r="B77" s="18" t="s">
        <v>513</v>
      </c>
      <c r="C77" s="18" t="s">
        <v>514</v>
      </c>
      <c r="D77" s="18">
        <v>142</v>
      </c>
      <c r="E77" s="18">
        <v>6.0172</v>
      </c>
      <c r="F77" s="18">
        <v>35.478</v>
      </c>
      <c r="G77" s="18" t="s">
        <v>515</v>
      </c>
      <c r="H77" s="18" t="s">
        <v>516</v>
      </c>
      <c r="I77" s="18" t="s">
        <v>432</v>
      </c>
      <c r="J77" s="18" t="s">
        <v>514</v>
      </c>
      <c r="K77" s="18" t="s">
        <v>181</v>
      </c>
      <c r="L77" s="18" t="s">
        <v>517</v>
      </c>
      <c r="M77" s="18" t="s">
        <v>518</v>
      </c>
      <c r="N77" s="27">
        <v>1.645</v>
      </c>
      <c r="O77" s="35">
        <v>137</v>
      </c>
      <c r="P77" s="32">
        <v>34.5325</v>
      </c>
      <c r="Q77" s="32">
        <v>5.85053</v>
      </c>
      <c r="R77" s="27">
        <v>1.645</v>
      </c>
      <c r="S77" s="34">
        <f t="shared" si="6"/>
        <v>3.16876</v>
      </c>
      <c r="T77" s="34">
        <f t="shared" si="3"/>
        <v>1.03677</v>
      </c>
    </row>
    <row r="78" ht="35" customHeight="1" spans="1:20">
      <c r="A78" s="18">
        <v>76</v>
      </c>
      <c r="B78" s="18" t="s">
        <v>519</v>
      </c>
      <c r="C78" s="18" t="s">
        <v>520</v>
      </c>
      <c r="D78" s="18">
        <v>473</v>
      </c>
      <c r="E78" s="18">
        <v>28.8899</v>
      </c>
      <c r="F78" s="18">
        <v>151.0171</v>
      </c>
      <c r="G78" s="18" t="s">
        <v>521</v>
      </c>
      <c r="H78" s="18" t="s">
        <v>522</v>
      </c>
      <c r="I78" s="18" t="s">
        <v>208</v>
      </c>
      <c r="J78" s="18" t="s">
        <v>523</v>
      </c>
      <c r="K78" s="18" t="s">
        <v>210</v>
      </c>
      <c r="L78" s="18" t="s">
        <v>524</v>
      </c>
      <c r="M78" s="18" t="s">
        <v>525</v>
      </c>
      <c r="N78" s="27">
        <v>10.81</v>
      </c>
      <c r="O78" s="35">
        <v>472</v>
      </c>
      <c r="P78" s="32">
        <v>150.51775</v>
      </c>
      <c r="Q78" s="32">
        <v>28.789907</v>
      </c>
      <c r="R78" s="27">
        <v>10.81</v>
      </c>
      <c r="S78" s="34">
        <f t="shared" si="6"/>
        <v>12.30192</v>
      </c>
      <c r="T78" s="34">
        <f t="shared" si="3"/>
        <v>5.677987</v>
      </c>
    </row>
    <row r="79" ht="35" hidden="1" customHeight="1" spans="1:20">
      <c r="A79" s="18">
        <v>77</v>
      </c>
      <c r="B79" s="18" t="s">
        <v>526</v>
      </c>
      <c r="C79" s="18" t="s">
        <v>527</v>
      </c>
      <c r="D79" s="18">
        <v>2</v>
      </c>
      <c r="E79" s="18">
        <v>0.222</v>
      </c>
      <c r="F79" s="18">
        <v>1.1098</v>
      </c>
      <c r="G79" s="18" t="s">
        <v>528</v>
      </c>
      <c r="H79" s="18" t="s">
        <v>529</v>
      </c>
      <c r="I79" s="18" t="s">
        <v>154</v>
      </c>
      <c r="J79" s="18" t="s">
        <v>530</v>
      </c>
      <c r="K79" s="18" t="s">
        <v>394</v>
      </c>
      <c r="L79" s="18" t="s">
        <v>531</v>
      </c>
      <c r="M79" s="18" t="s">
        <v>532</v>
      </c>
      <c r="N79" s="27">
        <v>0.045</v>
      </c>
      <c r="O79" s="35">
        <v>1</v>
      </c>
      <c r="P79" s="32">
        <v>0.4299</v>
      </c>
      <c r="Q79" s="32">
        <v>0.08598</v>
      </c>
      <c r="R79" s="27">
        <v>0.045</v>
      </c>
      <c r="S79" s="34">
        <f t="shared" si="6"/>
        <v>0.1326</v>
      </c>
      <c r="T79" s="34">
        <f t="shared" si="3"/>
        <v>-0.09162</v>
      </c>
    </row>
    <row r="80" ht="35" customHeight="1" spans="1:20">
      <c r="A80" s="18">
        <v>78</v>
      </c>
      <c r="B80" s="18" t="s">
        <v>533</v>
      </c>
      <c r="C80" s="18" t="s">
        <v>534</v>
      </c>
      <c r="D80" s="18">
        <v>111</v>
      </c>
      <c r="E80" s="18">
        <v>11.0927</v>
      </c>
      <c r="F80" s="18">
        <v>64.5496</v>
      </c>
      <c r="G80" s="18" t="s">
        <v>535</v>
      </c>
      <c r="H80" s="18" t="s">
        <v>536</v>
      </c>
      <c r="I80" s="18" t="s">
        <v>36</v>
      </c>
      <c r="J80" s="18" t="s">
        <v>534</v>
      </c>
      <c r="K80" s="18" t="s">
        <v>38</v>
      </c>
      <c r="L80" s="18" t="s">
        <v>537</v>
      </c>
      <c r="M80" s="18" t="s">
        <v>538</v>
      </c>
      <c r="N80" s="27">
        <v>2.54</v>
      </c>
      <c r="O80" s="35">
        <v>111</v>
      </c>
      <c r="P80" s="32">
        <v>64.5496</v>
      </c>
      <c r="Q80" s="32">
        <v>11.092585</v>
      </c>
      <c r="R80" s="27">
        <v>2.54</v>
      </c>
      <c r="S80" s="34">
        <f t="shared" si="6"/>
        <v>6.33416</v>
      </c>
      <c r="T80" s="34">
        <f t="shared" si="3"/>
        <v>2.218425</v>
      </c>
    </row>
    <row r="81" ht="35" customHeight="1" spans="1:20">
      <c r="A81" s="18">
        <v>79</v>
      </c>
      <c r="B81" s="18" t="s">
        <v>539</v>
      </c>
      <c r="C81" s="18" t="s">
        <v>540</v>
      </c>
      <c r="D81" s="18">
        <v>142</v>
      </c>
      <c r="E81" s="18">
        <v>22.6915</v>
      </c>
      <c r="F81" s="18">
        <v>126.9101</v>
      </c>
      <c r="G81" s="18" t="s">
        <v>541</v>
      </c>
      <c r="H81" s="18" t="s">
        <v>542</v>
      </c>
      <c r="I81" s="18" t="s">
        <v>146</v>
      </c>
      <c r="J81" s="18" t="s">
        <v>540</v>
      </c>
      <c r="K81" s="18" t="s">
        <v>132</v>
      </c>
      <c r="L81" s="18" t="s">
        <v>543</v>
      </c>
      <c r="M81" s="18" t="s">
        <v>544</v>
      </c>
      <c r="N81" s="27">
        <v>6.145</v>
      </c>
      <c r="O81" s="35">
        <v>134</v>
      </c>
      <c r="P81" s="32">
        <v>119.4956</v>
      </c>
      <c r="Q81" s="32">
        <v>21.42613</v>
      </c>
      <c r="R81" s="27">
        <v>6.145</v>
      </c>
      <c r="S81" s="34">
        <f t="shared" si="6"/>
        <v>12.0082</v>
      </c>
      <c r="T81" s="34">
        <f t="shared" si="3"/>
        <v>3.27293</v>
      </c>
    </row>
    <row r="82" ht="35" customHeight="1" spans="1:20">
      <c r="A82" s="18">
        <v>80</v>
      </c>
      <c r="B82" s="18" t="s">
        <v>545</v>
      </c>
      <c r="C82" s="18" t="s">
        <v>546</v>
      </c>
      <c r="D82" s="18">
        <v>1</v>
      </c>
      <c r="E82" s="18">
        <v>0.1514</v>
      </c>
      <c r="F82" s="18">
        <v>0.7569</v>
      </c>
      <c r="G82" s="18" t="s">
        <v>547</v>
      </c>
      <c r="H82" s="18" t="s">
        <v>548</v>
      </c>
      <c r="I82" s="18" t="s">
        <v>292</v>
      </c>
      <c r="J82" s="18" t="s">
        <v>546</v>
      </c>
      <c r="K82" s="18" t="s">
        <v>181</v>
      </c>
      <c r="L82" s="18" t="s">
        <v>549</v>
      </c>
      <c r="M82" s="18" t="s">
        <v>550</v>
      </c>
      <c r="N82" s="27">
        <v>0.075</v>
      </c>
      <c r="O82" s="35">
        <v>1</v>
      </c>
      <c r="P82" s="32">
        <v>0.7569</v>
      </c>
      <c r="Q82" s="32">
        <v>0.15138</v>
      </c>
      <c r="R82" s="27">
        <v>0.075</v>
      </c>
      <c r="S82" s="34">
        <f t="shared" si="6"/>
        <v>0.04612</v>
      </c>
      <c r="T82" s="34">
        <f t="shared" si="3"/>
        <v>0.03026</v>
      </c>
    </row>
    <row r="83" ht="35" hidden="1" customHeight="1" spans="1:20">
      <c r="A83" s="18">
        <v>81</v>
      </c>
      <c r="B83" s="18" t="s">
        <v>551</v>
      </c>
      <c r="C83" s="18" t="s">
        <v>171</v>
      </c>
      <c r="D83" s="18">
        <v>899</v>
      </c>
      <c r="E83" s="18">
        <v>155.549</v>
      </c>
      <c r="F83" s="18">
        <v>789.016</v>
      </c>
      <c r="G83" s="18" t="s">
        <v>168</v>
      </c>
      <c r="H83" s="18" t="s">
        <v>169</v>
      </c>
      <c r="I83" s="18" t="s">
        <v>170</v>
      </c>
      <c r="J83" s="18" t="s">
        <v>171</v>
      </c>
      <c r="K83" s="18" t="s">
        <v>172</v>
      </c>
      <c r="L83" s="18" t="s">
        <v>173</v>
      </c>
      <c r="M83" s="18" t="s">
        <v>174</v>
      </c>
      <c r="N83" s="18"/>
      <c r="O83" s="35">
        <v>339</v>
      </c>
      <c r="P83" s="32">
        <v>286.4747</v>
      </c>
      <c r="Q83" s="32">
        <v>56.56866</v>
      </c>
      <c r="R83" s="27">
        <v>0</v>
      </c>
      <c r="S83" s="34">
        <v>0</v>
      </c>
      <c r="T83" s="34">
        <f t="shared" si="3"/>
        <v>56.56866</v>
      </c>
    </row>
    <row r="84" ht="35" customHeight="1" spans="1:20">
      <c r="A84" s="18">
        <v>82</v>
      </c>
      <c r="B84" s="18" t="s">
        <v>552</v>
      </c>
      <c r="C84" s="18" t="s">
        <v>180</v>
      </c>
      <c r="D84" s="18">
        <v>190</v>
      </c>
      <c r="E84" s="18">
        <v>15.8677</v>
      </c>
      <c r="F84" s="18">
        <v>86.0154</v>
      </c>
      <c r="G84" s="18" t="s">
        <v>177</v>
      </c>
      <c r="H84" s="18" t="s">
        <v>178</v>
      </c>
      <c r="I84" s="18" t="s">
        <v>179</v>
      </c>
      <c r="J84" s="18" t="s">
        <v>180</v>
      </c>
      <c r="K84" s="18" t="s">
        <v>181</v>
      </c>
      <c r="L84" s="18" t="s">
        <v>182</v>
      </c>
      <c r="M84" s="18" t="s">
        <v>183</v>
      </c>
      <c r="N84" s="27">
        <v>1.895</v>
      </c>
      <c r="O84" s="35">
        <v>189</v>
      </c>
      <c r="P84" s="32">
        <v>85.7455</v>
      </c>
      <c r="Q84" s="32">
        <v>15.803825</v>
      </c>
      <c r="R84" s="27">
        <v>1.895</v>
      </c>
      <c r="S84" s="34">
        <f>E84*0.8-N84</f>
        <v>10.79916</v>
      </c>
      <c r="T84" s="34">
        <f t="shared" si="3"/>
        <v>3.109665</v>
      </c>
    </row>
    <row r="85" ht="35" hidden="1" customHeight="1" spans="1:20">
      <c r="A85" s="18">
        <v>83</v>
      </c>
      <c r="B85" s="42" t="s">
        <v>553</v>
      </c>
      <c r="C85" s="42" t="s">
        <v>171</v>
      </c>
      <c r="D85" s="42">
        <v>424</v>
      </c>
      <c r="E85" s="42">
        <v>73.6964</v>
      </c>
      <c r="F85" s="42">
        <v>377.0285</v>
      </c>
      <c r="G85" s="42" t="s">
        <v>168</v>
      </c>
      <c r="H85" s="42" t="s">
        <v>169</v>
      </c>
      <c r="I85" s="42" t="s">
        <v>170</v>
      </c>
      <c r="J85" s="42" t="s">
        <v>171</v>
      </c>
      <c r="K85" s="42" t="s">
        <v>172</v>
      </c>
      <c r="L85" s="42" t="s">
        <v>173</v>
      </c>
      <c r="M85" s="42" t="s">
        <v>174</v>
      </c>
      <c r="N85" s="37"/>
      <c r="O85" s="35">
        <v>152</v>
      </c>
      <c r="P85" s="32">
        <v>139.201684</v>
      </c>
      <c r="Q85" s="32">
        <v>27.112267</v>
      </c>
      <c r="R85" s="27">
        <v>0</v>
      </c>
      <c r="S85" s="34">
        <v>0</v>
      </c>
      <c r="T85" s="34">
        <f t="shared" si="3"/>
        <v>27.112267</v>
      </c>
    </row>
    <row r="86" ht="35" customHeight="1" spans="1:20">
      <c r="A86" s="18">
        <v>84</v>
      </c>
      <c r="B86" s="18" t="s">
        <v>554</v>
      </c>
      <c r="C86" s="18" t="s">
        <v>555</v>
      </c>
      <c r="D86" s="18">
        <v>253</v>
      </c>
      <c r="E86" s="18">
        <v>14.6054</v>
      </c>
      <c r="F86" s="18">
        <v>74.7302</v>
      </c>
      <c r="G86" s="18" t="s">
        <v>556</v>
      </c>
      <c r="H86" s="18" t="s">
        <v>557</v>
      </c>
      <c r="I86" s="18" t="s">
        <v>558</v>
      </c>
      <c r="J86" s="18" t="s">
        <v>555</v>
      </c>
      <c r="K86" s="18" t="s">
        <v>473</v>
      </c>
      <c r="L86" s="18" t="s">
        <v>336</v>
      </c>
      <c r="M86" s="18" t="s">
        <v>559</v>
      </c>
      <c r="N86" s="27">
        <v>3.645</v>
      </c>
      <c r="O86" s="35">
        <v>250</v>
      </c>
      <c r="P86" s="32">
        <v>73.5805</v>
      </c>
      <c r="Q86" s="32">
        <v>14.375255</v>
      </c>
      <c r="R86" s="27">
        <v>3.645</v>
      </c>
      <c r="S86" s="34">
        <f>E86*0.8-N86</f>
        <v>8.03932</v>
      </c>
      <c r="T86" s="34">
        <f t="shared" si="3"/>
        <v>2.690935</v>
      </c>
    </row>
    <row r="87" ht="35" customHeight="1" spans="1:20">
      <c r="A87" s="18">
        <v>85</v>
      </c>
      <c r="B87" s="18" t="s">
        <v>560</v>
      </c>
      <c r="C87" s="18" t="s">
        <v>561</v>
      </c>
      <c r="D87" s="18">
        <v>130</v>
      </c>
      <c r="E87" s="18">
        <v>8.5317</v>
      </c>
      <c r="F87" s="18">
        <v>44.2927</v>
      </c>
      <c r="G87" s="18" t="s">
        <v>562</v>
      </c>
      <c r="H87" s="43" t="s">
        <v>563</v>
      </c>
      <c r="I87" s="18" t="s">
        <v>564</v>
      </c>
      <c r="J87" s="20" t="s">
        <v>561</v>
      </c>
      <c r="K87" s="18" t="s">
        <v>350</v>
      </c>
      <c r="L87" s="18" t="s">
        <v>565</v>
      </c>
      <c r="M87" s="18" t="s">
        <v>566</v>
      </c>
      <c r="N87" s="27">
        <v>2.825</v>
      </c>
      <c r="O87" s="35">
        <v>136</v>
      </c>
      <c r="P87" s="32">
        <v>46.9221</v>
      </c>
      <c r="Q87" s="32">
        <v>9.05752</v>
      </c>
      <c r="R87" s="27">
        <v>2.825</v>
      </c>
      <c r="S87" s="34">
        <f>E87*0.8-N87</f>
        <v>4.00036</v>
      </c>
      <c r="T87" s="34">
        <f t="shared" si="3"/>
        <v>2.23216</v>
      </c>
    </row>
    <row r="88" ht="35" customHeight="1" spans="1:20">
      <c r="A88" s="18">
        <v>86</v>
      </c>
      <c r="B88" s="18" t="s">
        <v>567</v>
      </c>
      <c r="C88" s="18" t="s">
        <v>568</v>
      </c>
      <c r="D88" s="18">
        <v>241</v>
      </c>
      <c r="E88" s="18">
        <v>28.5676</v>
      </c>
      <c r="F88" s="18">
        <v>150.7951</v>
      </c>
      <c r="G88" s="18" t="s">
        <v>569</v>
      </c>
      <c r="H88" s="19" t="s">
        <v>570</v>
      </c>
      <c r="I88" s="18" t="s">
        <v>432</v>
      </c>
      <c r="J88" s="18" t="s">
        <v>568</v>
      </c>
      <c r="K88" s="18" t="s">
        <v>181</v>
      </c>
      <c r="L88" s="18" t="s">
        <v>571</v>
      </c>
      <c r="M88" s="18" t="s">
        <v>572</v>
      </c>
      <c r="N88" s="39">
        <v>21.075</v>
      </c>
      <c r="O88" s="35">
        <v>238</v>
      </c>
      <c r="P88" s="32">
        <v>151.3304</v>
      </c>
      <c r="Q88" s="32">
        <v>28.71119</v>
      </c>
      <c r="R88" s="39">
        <v>21.075</v>
      </c>
      <c r="S88" s="46">
        <f>(E88+E89)*0.8-N88</f>
        <v>30.52708</v>
      </c>
      <c r="T88" s="34">
        <f>Q88+Q89-R88-S88</f>
        <v>14.772205</v>
      </c>
    </row>
    <row r="89" ht="35" customHeight="1" spans="1:20">
      <c r="A89" s="18">
        <v>87</v>
      </c>
      <c r="B89" s="18" t="s">
        <v>573</v>
      </c>
      <c r="C89" s="18" t="s">
        <v>568</v>
      </c>
      <c r="D89" s="18">
        <v>293</v>
      </c>
      <c r="E89" s="18">
        <v>35.935</v>
      </c>
      <c r="F89" s="18">
        <v>187.604</v>
      </c>
      <c r="G89" s="18" t="s">
        <v>569</v>
      </c>
      <c r="H89" s="18" t="s">
        <v>570</v>
      </c>
      <c r="I89" s="18" t="s">
        <v>432</v>
      </c>
      <c r="J89" s="18" t="s">
        <v>568</v>
      </c>
      <c r="K89" s="18" t="s">
        <v>181</v>
      </c>
      <c r="L89" s="18" t="s">
        <v>571</v>
      </c>
      <c r="M89" s="18" t="s">
        <v>572</v>
      </c>
      <c r="N89" s="40"/>
      <c r="O89" s="35">
        <v>305</v>
      </c>
      <c r="P89" s="32">
        <v>196.3878</v>
      </c>
      <c r="Q89" s="32">
        <v>37.663095</v>
      </c>
      <c r="R89" s="40"/>
      <c r="S89" s="47"/>
      <c r="T89" s="34"/>
    </row>
    <row r="90" ht="35" customHeight="1" spans="1:20">
      <c r="A90" s="18" t="s">
        <v>574</v>
      </c>
      <c r="B90" s="18"/>
      <c r="C90" s="18" t="s">
        <v>575</v>
      </c>
      <c r="D90" s="18">
        <f>SUM(D3:D89)</f>
        <v>25321</v>
      </c>
      <c r="E90" s="18">
        <f>SUM(E3:E89)</f>
        <v>1812.4006</v>
      </c>
      <c r="F90" s="18">
        <f>SUM(F3:F89)</f>
        <v>10327.7641</v>
      </c>
      <c r="G90" s="18"/>
      <c r="H90" s="18"/>
      <c r="I90" s="18"/>
      <c r="J90" s="18"/>
      <c r="K90" s="18"/>
      <c r="L90" s="18"/>
      <c r="M90" s="18"/>
      <c r="N90" s="27">
        <f>SUM(N3:N89)</f>
        <v>362.604</v>
      </c>
      <c r="O90" s="18">
        <v>22307</v>
      </c>
      <c r="P90" s="34">
        <v>7732.7596</v>
      </c>
      <c r="Q90" s="34">
        <v>1341.8174</v>
      </c>
      <c r="R90" s="34">
        <v>347.209</v>
      </c>
      <c r="S90" s="34">
        <v>716.4503</v>
      </c>
      <c r="T90" s="34">
        <v>278.1581</v>
      </c>
    </row>
    <row r="91" hidden="1" customHeight="1" spans="1:20">
      <c r="A91" s="44" t="s">
        <v>576</v>
      </c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5"/>
      <c r="Q91" s="45"/>
      <c r="R91" s="45"/>
      <c r="S91" s="45"/>
      <c r="T91" s="45"/>
    </row>
  </sheetData>
  <autoFilter xmlns:etc="http://www.wps.cn/officeDocument/2017/etCustomData" ref="A1:T91" etc:filterBottomFollowUsedRange="0">
    <filterColumn colId="11">
      <filters blank="1">
        <filter val="温宝爱"/>
        <filter val="胡林林"/>
        <filter val="呼建浩"/>
        <filter val="张瑞利"/>
        <filter val="殷涛"/>
        <filter val="樊鑫"/>
        <filter val="刘海涛"/>
        <filter val="梁海红"/>
        <filter val="高卫坤"/>
        <filter val="郭奇"/>
        <filter val="席亚辉"/>
        <filter val="高玉龙"/>
        <filter val="张宏强"/>
        <filter val="史奎奎"/>
        <filter val="李香红"/>
        <filter val="王向利"/>
        <filter val="张党军"/>
        <filter val="赵荷发"/>
        <filter val="崔军库"/>
        <filter val="注明：1.云闪付平台涉及家电和3C；2.负数为之前给其预付后，经第三方审核数据重新驳回，还未上传；3.经计算本次家电和3C总计拨付资金为448.2339万元；4.负数（商家）等审核完无误后再给予计算并拨付，表格有空白处将及时联系商家更新;表格负数为-13.9871，正数为448.2339"/>
        <filter val="李荣刚"/>
        <filter val="康卫涛"/>
        <filter val="徐喜斌"/>
        <filter val="李群昌"/>
        <filter val="杨宏武"/>
        <filter val="安勇"/>
        <filter val="吴新博"/>
        <filter val="郭联刚"/>
        <filter val="杨志廷"/>
        <filter val="联系人"/>
        <filter val="杨芳丽"/>
        <filter val="段理明"/>
        <filter val="彭德怀"/>
        <filter val="李云"/>
        <filter val="陈文选"/>
        <filter val="赵艺飞"/>
        <filter val="康文刚"/>
        <filter val="晏继东"/>
        <filter val="郭亚峰"/>
        <filter val="党显玲"/>
        <filter val="余大利"/>
        <filter val="董鑫"/>
        <filter val="赵鹏"/>
        <filter val="杨昭"/>
        <filter val="张创国"/>
        <filter val="杨忠枭"/>
        <filter val="张芳"/>
        <filter val="徐元超"/>
        <filter val="张晓莉"/>
        <filter val="张昌国"/>
        <filter val="苏小燕"/>
        <filter val="裴帅兵"/>
        <filter val="任兵智"/>
        <filter val="刘元宜"/>
        <filter val="马东成"/>
        <filter val="唐黛"/>
        <filter val="高亚丽"/>
        <filter val="韩金风"/>
        <filter val="董文杰"/>
        <filter val="陈凯峰"/>
        <filter val="郭银辉"/>
        <filter val="谭卫强"/>
        <filter val="王灵侠"/>
        <filter val="段肖肖"/>
        <filter val="赵海宇"/>
        <filter val="周润香"/>
        <filter val="陈文莉"/>
      </filters>
    </filterColumn>
    <filterColumn colId="19">
      <filters>
        <filter val="16.0505"/>
        <filter val="0.0000"/>
        <filter val="2.1401"/>
        <filter val="7.7001"/>
        <filter val="2.5502"/>
        <filter val="0.0303"/>
        <filter val="4.6003"/>
        <filter val="1.2006"/>
        <filter val="0.3007"/>
        <filter val="7.9607"/>
        <filter val="2.6909"/>
        <filter val="0.7810"/>
        <filter val="0.8814"/>
        <filter val="注明：1.云闪付平台涉及家电和3C；2.负数为之前给其预付后，经第三方审核数据重新驳回，还未上传；3.经计算本次家电和3C总计拨付资金为448.2339万元；4.负数（商家）等审核完无误后再给予计算并拨付，表格有空白处将及时联系商家更新;表格负数为-13.9871，正数为448.2339"/>
        <filter val="0.2522"/>
        <filter val="2.2322"/>
        <filter val="0.3523"/>
        <filter val="0.1226"/>
        <filter val="2.7126"/>
        <filter val="9.6528"/>
        <filter val="3.2729"/>
        <filter val="6.0329"/>
        <filter val="0.4831"/>
        <filter val="5.7231"/>
        <filter val="7.3631"/>
        <filter val="14.7722"/>
        <filter val="8.4936"/>
        <filter val="12.4027"/>
        <filter val="0.4938"/>
        <filter val="0.8141"/>
        <filter val="0.4542"/>
        <filter val="7.1643"/>
        <filter val="6.9944"/>
        <filter val="1.8447"/>
        <filter val="0.3048"/>
        <filter val="4.7148"/>
        <filter val="0.0258"/>
        <filter val="0.6359"/>
        <filter val="0.0461"/>
        <filter val="3.8861"/>
        <filter val="0.8462"/>
        <filter val="2.2464"/>
        <filter val="0.9666"/>
        <filter val="2.3267"/>
        <filter val="9.5067"/>
        <filter val="1.0368"/>
        <filter val="1.3168"/>
        <filter val="2.2071"/>
        <filter val="0.5472"/>
        <filter val="8.8873"/>
        <filter val="0.2874"/>
        <filter val="1.9574"/>
        <filter val="18.9065"/>
        <filter val="2.1676"/>
        <filter val="6.3179"/>
        <filter val="0.0180"/>
        <filter val="0.0280"/>
        <filter val="0.3180"/>
        <filter val="5.6780"/>
        <filter val="10.1552"/>
        <filter val="1.1984"/>
        <filter val="2.2184"/>
        <filter val="14.3255"/>
        <filter val="1.1186"/>
        <filter val="10.0456"/>
        <filter val="3.2287"/>
        <filter val="0.0892"/>
        <filter val="2.1394"/>
        <filter val="5.4395"/>
        <filter val="5.5396"/>
        <filter val="3.1097"/>
        <filter val="5.8499"/>
        <filter val="第三批计划拨付金额（万元）"/>
        <filter val="434.2468"/>
      </filters>
    </filterColumn>
    <extLst/>
  </autoFilter>
  <mergeCells count="10">
    <mergeCell ref="A1:T1"/>
    <mergeCell ref="A91:T91"/>
    <mergeCell ref="N3:N4"/>
    <mergeCell ref="N88:N89"/>
    <mergeCell ref="R3:R4"/>
    <mergeCell ref="R88:R89"/>
    <mergeCell ref="S3:S4"/>
    <mergeCell ref="S88:S89"/>
    <mergeCell ref="T3:T4"/>
    <mergeCell ref="T88:T89"/>
  </mergeCells>
  <pageMargins left="0.75" right="0.75" top="1" bottom="1" header="0.5" footer="0.5"/>
  <pageSetup paperSize="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opLeftCell="C1" workbookViewId="0">
      <selection activeCell="A1" sqref="A1"/>
    </sheetView>
  </sheetViews>
  <sheetFormatPr defaultColWidth="9" defaultRowHeight="13.5" outlineLevelRow="5"/>
  <cols>
    <col min="3" max="3" width="8.625" customWidth="1"/>
    <col min="14" max="14" width="28" customWidth="1"/>
    <col min="15" max="15" width="21.5" customWidth="1"/>
    <col min="16" max="16" width="22.5" customWidth="1"/>
  </cols>
  <sheetData>
    <row r="1" ht="67.5" spans="1:16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6" t="s">
        <v>577</v>
      </c>
      <c r="O1" s="7" t="s">
        <v>578</v>
      </c>
      <c r="P1" s="8" t="s">
        <v>579</v>
      </c>
    </row>
    <row r="2" ht="94.5" spans="1:16">
      <c r="A2" s="2">
        <v>22</v>
      </c>
      <c r="B2" s="2" t="s">
        <v>166</v>
      </c>
      <c r="C2" s="3" t="s">
        <v>167</v>
      </c>
      <c r="D2" s="3">
        <v>349</v>
      </c>
      <c r="E2" s="3">
        <v>58.1622</v>
      </c>
      <c r="F2" s="3" t="s">
        <v>168</v>
      </c>
      <c r="G2" s="3" t="s">
        <v>169</v>
      </c>
      <c r="H2" s="3" t="s">
        <v>170</v>
      </c>
      <c r="I2" s="3" t="s">
        <v>171</v>
      </c>
      <c r="J2" s="3" t="s">
        <v>172</v>
      </c>
      <c r="K2" s="3" t="s">
        <v>173</v>
      </c>
      <c r="L2" s="3" t="s">
        <v>174</v>
      </c>
      <c r="M2" s="9"/>
      <c r="N2" s="9">
        <v>0</v>
      </c>
      <c r="O2" s="9">
        <v>46.52976</v>
      </c>
      <c r="P2" s="10"/>
    </row>
    <row r="3" ht="108" spans="1:16">
      <c r="A3" s="4">
        <v>53</v>
      </c>
      <c r="B3" s="4" t="s">
        <v>389</v>
      </c>
      <c r="C3" s="3" t="s">
        <v>390</v>
      </c>
      <c r="D3" s="3">
        <v>0</v>
      </c>
      <c r="E3" s="3">
        <v>0</v>
      </c>
      <c r="F3" s="3" t="s">
        <v>391</v>
      </c>
      <c r="G3" s="3" t="s">
        <v>392</v>
      </c>
      <c r="H3" s="3" t="s">
        <v>393</v>
      </c>
      <c r="I3" s="3" t="s">
        <v>390</v>
      </c>
      <c r="J3" s="3" t="s">
        <v>394</v>
      </c>
      <c r="K3" s="3" t="s">
        <v>173</v>
      </c>
      <c r="L3" s="3" t="s">
        <v>174</v>
      </c>
      <c r="M3" s="9"/>
      <c r="N3" s="9">
        <v>0</v>
      </c>
      <c r="O3" s="9">
        <v>0</v>
      </c>
      <c r="P3" s="10"/>
    </row>
    <row r="4" ht="108" spans="1:16">
      <c r="A4" s="5">
        <v>71</v>
      </c>
      <c r="B4" s="5" t="s">
        <v>502</v>
      </c>
      <c r="C4" s="3" t="s">
        <v>390</v>
      </c>
      <c r="D4" s="3">
        <v>556</v>
      </c>
      <c r="E4" s="3">
        <v>100.7894</v>
      </c>
      <c r="F4" s="3" t="s">
        <v>391</v>
      </c>
      <c r="G4" s="3" t="s">
        <v>392</v>
      </c>
      <c r="H4" s="3" t="s">
        <v>393</v>
      </c>
      <c r="I4" s="3" t="s">
        <v>390</v>
      </c>
      <c r="J4" s="3" t="s">
        <v>394</v>
      </c>
      <c r="K4" s="3" t="s">
        <v>173</v>
      </c>
      <c r="L4" s="3" t="s">
        <v>174</v>
      </c>
      <c r="M4" s="9"/>
      <c r="N4" s="9">
        <v>0</v>
      </c>
      <c r="O4" s="9">
        <v>80.63152</v>
      </c>
      <c r="P4" s="10"/>
    </row>
    <row r="5" ht="94.5" spans="1:16">
      <c r="A5" s="2">
        <v>81</v>
      </c>
      <c r="B5" s="5" t="s">
        <v>551</v>
      </c>
      <c r="C5" s="3" t="s">
        <v>171</v>
      </c>
      <c r="D5" s="3">
        <v>899</v>
      </c>
      <c r="E5" s="3">
        <v>155.549</v>
      </c>
      <c r="F5" s="3" t="s">
        <v>168</v>
      </c>
      <c r="G5" s="3" t="s">
        <v>169</v>
      </c>
      <c r="H5" s="3" t="s">
        <v>170</v>
      </c>
      <c r="I5" s="3" t="s">
        <v>171</v>
      </c>
      <c r="J5" s="3" t="s">
        <v>172</v>
      </c>
      <c r="K5" s="3" t="s">
        <v>173</v>
      </c>
      <c r="L5" s="3" t="s">
        <v>174</v>
      </c>
      <c r="M5" s="9"/>
      <c r="N5" s="9">
        <v>0</v>
      </c>
      <c r="O5" s="9">
        <v>124.4392</v>
      </c>
      <c r="P5" s="10"/>
    </row>
    <row r="6" ht="94.5" spans="1:16">
      <c r="A6" s="5">
        <v>83</v>
      </c>
      <c r="B6" s="5" t="s">
        <v>553</v>
      </c>
      <c r="C6" s="3" t="s">
        <v>171</v>
      </c>
      <c r="D6" s="3">
        <v>424</v>
      </c>
      <c r="E6" s="3">
        <v>73.6964</v>
      </c>
      <c r="F6" s="3" t="s">
        <v>168</v>
      </c>
      <c r="G6" s="3" t="s">
        <v>169</v>
      </c>
      <c r="H6" s="3" t="s">
        <v>170</v>
      </c>
      <c r="I6" s="3" t="s">
        <v>171</v>
      </c>
      <c r="J6" s="3" t="s">
        <v>172</v>
      </c>
      <c r="K6" s="3" t="s">
        <v>173</v>
      </c>
      <c r="L6" s="3" t="s">
        <v>174</v>
      </c>
      <c r="M6" s="11"/>
      <c r="N6" s="9">
        <v>0</v>
      </c>
      <c r="O6" s="9">
        <v>58.95712</v>
      </c>
      <c r="P6" s="10"/>
    </row>
  </sheetData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星梦缘</cp:lastModifiedBy>
  <dcterms:created xsi:type="dcterms:W3CDTF">2025-12-16T15:45:00Z</dcterms:created>
  <dcterms:modified xsi:type="dcterms:W3CDTF">2025-12-18T01:35:44Z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16BF5D681DAE43AB8D44DEDC82DA5753_12</vt:lpwstr>
  </property>
  <property fmtid="{D5CDD505-2E9C-101B-9397-08002B2CF9AE}" pid="3" name="KSOProductBuildVer">
    <vt:lpwstr>2052-12.1.0.23125</vt:lpwstr>
  </property>
</Properties>
</file>