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家电" sheetId="2" r:id="rId1"/>
    <sheet name="拨付列表" sheetId="3" r:id="rId2"/>
  </sheets>
  <definedNames>
    <definedName name="_xlnm._FilterDatabase" localSheetId="0" hidden="1">家电!$A$2:$AC$51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<sst xmlns="http://schemas.openxmlformats.org/spreadsheetml/2006/main" count="722" uniqueCount="290">
  <si>
    <r>
      <rPr>
        <b/>
        <sz val="22"/>
        <color theme="1"/>
        <rFont val="微软雅黑"/>
        <charset val="134"/>
      </rPr>
      <t xml:space="preserve">2026年杨凌示范区加力扩围“家电领域”资金预拨企业明细表                                                                                                   </t>
    </r>
    <r>
      <rPr>
        <sz val="11"/>
        <color theme="1"/>
        <rFont val="微软雅黑"/>
        <charset val="134"/>
      </rPr>
      <t>1.（云闪付平台核销，截止日期2026年4月16日；预拨金额=云闪付平台核销金额*0.8）; 2. 单位：元；3.累计核销笔数含退款笔数</t>
    </r>
  </si>
  <si>
    <t>序号</t>
  </si>
  <si>
    <t>商户名称</t>
  </si>
  <si>
    <t>累计核销笔数（笔）</t>
  </si>
  <si>
    <t>累计核销金额（元）</t>
  </si>
  <si>
    <t>累计订单金额（元）</t>
  </si>
  <si>
    <t>地址</t>
  </si>
  <si>
    <t>商户号</t>
  </si>
  <si>
    <t>开户名</t>
  </si>
  <si>
    <t>公户账号</t>
  </si>
  <si>
    <t>开户行</t>
  </si>
  <si>
    <t>联系人</t>
  </si>
  <si>
    <t>联系电话</t>
  </si>
  <si>
    <t>第一次预拨金额（元）</t>
  </si>
  <si>
    <t>备注</t>
  </si>
  <si>
    <t>第二次预拨金额（元）</t>
  </si>
  <si>
    <t>第三次预拨金额（元）</t>
  </si>
  <si>
    <t>陕西悦联智享通讯科技有限公司</t>
  </si>
  <si>
    <t>陕西省咸阳市杨陵区康乐路与后稷路十字西南角</t>
  </si>
  <si>
    <t>898610400000905</t>
  </si>
  <si>
    <t>103717276986</t>
  </si>
  <si>
    <t>中国银行股份有限公司杨凌农业高新技术产业示范区支行</t>
  </si>
  <si>
    <t>段肖肖</t>
  </si>
  <si>
    <t>杨凌余娟品电器经营部(个体工商户)</t>
  </si>
  <si>
    <t>陕西省杨凌示范区高干渠路中段居然之家2-10号商铺</t>
  </si>
  <si>
    <t>898610400000965</t>
  </si>
  <si>
    <t>杨凌余娟品电器经营部（个体工商户）</t>
  </si>
  <si>
    <t xml:space="preserve">61050163630809666677
</t>
  </si>
  <si>
    <t>中国建设银行股份有限公司杨陵区支行</t>
  </si>
  <si>
    <t>焦娟娟</t>
  </si>
  <si>
    <t>陕西云迪优品商贸有限公司</t>
  </si>
  <si>
    <t>陕西省咸阳市杨陵区大寨街道幸运广场一楼东区</t>
  </si>
  <si>
    <t>898610400000969</t>
  </si>
  <si>
    <t>2604036009200056977</t>
  </si>
  <si>
    <t>中国工商银行股份有限公司杨凌区康乐路支行</t>
  </si>
  <si>
    <t>索文刚</t>
  </si>
  <si>
    <t>杨凌弘润帮制冷家电维修部(个体工商户)</t>
  </si>
  <si>
    <t>陕西省杨凌示范区团结路华都家园5幢1-2层3号商铺</t>
  </si>
  <si>
    <t>898610400001878</t>
  </si>
  <si>
    <t>杨凌弘润帮制冷家电维修部(个体工商户）</t>
  </si>
  <si>
    <t>26200601040009923</t>
  </si>
  <si>
    <t>中国农业银行股份有限公司杨凌示范区康乐路支行</t>
  </si>
  <si>
    <t>贺喜萍</t>
  </si>
  <si>
    <t>杨凌捷瑞电子科技有限公司华为专营店</t>
  </si>
  <si>
    <t>杨凌示范区康乐西路新时代广场2号楼2单元2层249-1</t>
  </si>
  <si>
    <t>898610408116440</t>
  </si>
  <si>
    <t>杨凌捷瑞电子科技有限公司</t>
  </si>
  <si>
    <t>2704036601201000101332</t>
  </si>
  <si>
    <t>陕西杨凌农村商业银行股份有限公司康乐路支行</t>
  </si>
  <si>
    <t>李香红</t>
  </si>
  <si>
    <t>杨凌捷瑞电子科技有限公司华为授权体验店</t>
  </si>
  <si>
    <t>杨凌示范区康乐中路化建大厦西侧</t>
  </si>
  <si>
    <t>898610408116458</t>
  </si>
  <si>
    <t>杨凌宇通通讯广场荣耀授权体验店</t>
  </si>
  <si>
    <t>898610408116462</t>
  </si>
  <si>
    <t>杨凌宇通通讯广场</t>
  </si>
  <si>
    <t>2704036601201000099216</t>
  </si>
  <si>
    <t>陈凯峰</t>
  </si>
  <si>
    <t>杨凌捷瑞通讯店华为授权体验店</t>
  </si>
  <si>
    <t>杨凌示范区渭惠路</t>
  </si>
  <si>
    <t>898610408116466</t>
  </si>
  <si>
    <t>杨凌捷瑞通讯店</t>
  </si>
  <si>
    <t>102501867391</t>
  </si>
  <si>
    <t>中国银行杨凌农业高新技术产业示范区支行</t>
  </si>
  <si>
    <t>陕西华卡商贸有限公司华为荣耀专卖店</t>
  </si>
  <si>
    <t>陕西省杨凌示范区西农路风情商业街 2-133 号商铺</t>
  </si>
  <si>
    <t>898610408129688</t>
  </si>
  <si>
    <t>陕西华卡商贸有限公司</t>
  </si>
  <si>
    <t>102087574517</t>
  </si>
  <si>
    <t>张芳</t>
  </si>
  <si>
    <t>宜美多</t>
  </si>
  <si>
    <t>杨凌示范区好安居建材市场18-5</t>
  </si>
  <si>
    <t>898610408273226</t>
  </si>
  <si>
    <t>杨凌宜美多整装家居生活馆</t>
  </si>
  <si>
    <t>2704030201201000026002</t>
  </si>
  <si>
    <t>陕西杨凌农村商业银行股份有限公司杨凌支行</t>
  </si>
  <si>
    <t>赵荷发</t>
  </si>
  <si>
    <t>万和</t>
  </si>
  <si>
    <t>杨凌示范区高干渠中段万和杨凌居然之家店</t>
  </si>
  <si>
    <t>898610408273234</t>
  </si>
  <si>
    <t>杨凌培恩欣宇集成厨电店（个体工商户）</t>
  </si>
  <si>
    <t>2604049309000041047</t>
  </si>
  <si>
    <t>中国工商银行股份有限公司杨陵区科教街支行</t>
  </si>
  <si>
    <t>谭卫强</t>
  </si>
  <si>
    <t>大金空调杨凌居然之家店</t>
  </si>
  <si>
    <t>陕西省杨凌示范区高干渠路居然之家二楼2-26</t>
  </si>
  <si>
    <t>898610408273242</t>
  </si>
  <si>
    <t>杨凌金利通电器有限公司</t>
  </si>
  <si>
    <t>103295318276</t>
  </si>
  <si>
    <t>中国银行股份有限公司陕西自贸试验区杨陵片区支行</t>
  </si>
  <si>
    <t>张创国</t>
  </si>
  <si>
    <t>戴尔电脑</t>
  </si>
  <si>
    <t>陕西省杨凌示范区渭惠路中段天元邰城印135号商铺</t>
  </si>
  <si>
    <t>898610408340771</t>
  </si>
  <si>
    <t>杨凌柏联电子科技服务部 （个体工商户）</t>
  </si>
  <si>
    <t>2704030701201000010165</t>
  </si>
  <si>
    <t>陕西杨凌农村商业银行股份有限公司邰城路支行</t>
  </si>
  <si>
    <t>徐喜斌</t>
  </si>
  <si>
    <t>联想电脑</t>
  </si>
  <si>
    <t>陕西省杨凌示范区渭惠路中段天元邰城印134号商铺</t>
  </si>
  <si>
    <t>898610408342056</t>
  </si>
  <si>
    <t>杨凌戴斯电子科技有限公司</t>
  </si>
  <si>
    <t>61050163630800001811</t>
  </si>
  <si>
    <t>中国建设银行杨陵区支行</t>
  </si>
  <si>
    <t>海尔专卖店</t>
  </si>
  <si>
    <t>杨凌示范区渭惠路西段陶瓷厂综合楼47号</t>
  </si>
  <si>
    <t>898610408577018</t>
  </si>
  <si>
    <t>陕西海晟福顺商贸有限责任公司</t>
  </si>
  <si>
    <t>26200501040025988</t>
  </si>
  <si>
    <t>中国农业银行股份有限公司杨凌示范区支行</t>
  </si>
  <si>
    <t>高亚丽</t>
  </si>
  <si>
    <t>小米</t>
  </si>
  <si>
    <t>杨凌区康乐路新时代广场一层A－17</t>
  </si>
  <si>
    <t>898610408844104</t>
  </si>
  <si>
    <t>杨凌示范区渭惠路37号万达广场小米专卖店一层1006商铺</t>
  </si>
  <si>
    <t>898610408914367</t>
  </si>
  <si>
    <t>杨凌博西美家电经营部</t>
  </si>
  <si>
    <t>杨凌示范区杨凌街道代家坡居然之家二楼美的</t>
  </si>
  <si>
    <t>89861045722AUD5</t>
  </si>
  <si>
    <t>6232514160086911</t>
  </si>
  <si>
    <t>建行杨陵区支行营业室</t>
  </si>
  <si>
    <t>张党军</t>
  </si>
  <si>
    <t>杨凌佰优晟电器有限公司</t>
  </si>
  <si>
    <t>陕西省杨凌示范区五胡路田园新都市108号商铺</t>
  </si>
  <si>
    <t>89861045722AUDD</t>
  </si>
  <si>
    <t>61050163630800000118</t>
  </si>
  <si>
    <t>刘元宜</t>
  </si>
  <si>
    <t>杨凌志丰新电商贸有限公司</t>
  </si>
  <si>
    <t>陕西省杨凌示范区博学路永安家园南排60号商铺</t>
  </si>
  <si>
    <t>89861045722AUDX</t>
  </si>
  <si>
    <t>61050163630800001746</t>
  </si>
  <si>
    <t>郭亚峰</t>
  </si>
  <si>
    <t>杨凌盛源电器城</t>
  </si>
  <si>
    <t>杨凌区康乐路中段</t>
  </si>
  <si>
    <t>89861045722AUE6</t>
  </si>
  <si>
    <t>2604021509200054525</t>
  </si>
  <si>
    <t>工商咸阳分行杨凌支行</t>
  </si>
  <si>
    <t>董文杰</t>
  </si>
  <si>
    <t>杨凌世佳家电商城(个体工商户)</t>
  </si>
  <si>
    <t>康乐路中段金泰商贸中心1号楼3号商铺</t>
  </si>
  <si>
    <t>89861045722AUE9</t>
  </si>
  <si>
    <t>杨凌世佳家电商城（个体工商户）</t>
  </si>
  <si>
    <t>26200601040000468</t>
  </si>
  <si>
    <t>中国农业银行杨凌康乐路支行</t>
  </si>
  <si>
    <t>李群昌</t>
  </si>
  <si>
    <t>杨凌华林家电科教仪器有限公司</t>
  </si>
  <si>
    <t>杨凌康乐西路好安居建材市场北一排5号</t>
  </si>
  <si>
    <t>89861045722AUEJ</t>
  </si>
  <si>
    <t>102410820989</t>
  </si>
  <si>
    <t>杨宏武</t>
  </si>
  <si>
    <t>杨凌鑫盛恒通商贸有限公司</t>
  </si>
  <si>
    <t>杨凌示范区公园路西段北排5号商铺</t>
  </si>
  <si>
    <t>89861045722AUEK</t>
  </si>
  <si>
    <t>2604021509200061450</t>
  </si>
  <si>
    <t>中国工商银行股份有限公司杨陵区支行</t>
  </si>
  <si>
    <t>董鑫</t>
  </si>
  <si>
    <t xml:space="preserve">15991712567
</t>
  </si>
  <si>
    <t>陕西欢乐购电子商务有限公司</t>
  </si>
  <si>
    <t>陕西省杨凌示范区康乐路金秋商厦一层</t>
  </si>
  <si>
    <t>89861045722AUES</t>
  </si>
  <si>
    <t>26200601040008545</t>
  </si>
  <si>
    <t>韩金风</t>
  </si>
  <si>
    <t>杨凌宏宇五金家电销售行</t>
  </si>
  <si>
    <t>杨凌示范区好安居市场16-7</t>
  </si>
  <si>
    <t>89861045722AUEW</t>
  </si>
  <si>
    <t>2604021509024534467</t>
  </si>
  <si>
    <t>中国工商银行咸阳分行杨陵支行</t>
  </si>
  <si>
    <t>殷育</t>
  </si>
  <si>
    <t>陕西帝美安电器设备有限公司</t>
  </si>
  <si>
    <t>杨凌区李台街道自贸大街棠樾湖居2号楼105号商铺</t>
  </si>
  <si>
    <t>89861045722AUEY</t>
  </si>
  <si>
    <t xml:space="preserve">2604021509200081014
</t>
  </si>
  <si>
    <t xml:space="preserve">中国工商银行股份有限公司杨陵区支行
</t>
  </si>
  <si>
    <t>安勇</t>
  </si>
  <si>
    <t>杨凌昌瑞电器有限公司</t>
  </si>
  <si>
    <t>陕西省杨凌示范区揉谷镇桥西4号商铺</t>
  </si>
  <si>
    <t>89861045722AUF4</t>
  </si>
  <si>
    <t>2704031001201000004214</t>
  </si>
  <si>
    <t>杨凌农商行揉谷支行</t>
  </si>
  <si>
    <t>赵海宇</t>
  </si>
  <si>
    <t>杨凌慧居智能电子科技有限公司</t>
  </si>
  <si>
    <t>陕西省杨凌示范区揉谷镇揉谷街道桥西3号商铺</t>
  </si>
  <si>
    <t>89861045722AUF7</t>
  </si>
  <si>
    <t>2704031001201000005785</t>
  </si>
  <si>
    <t>呼建浩</t>
  </si>
  <si>
    <t>杨凌润昌电子商务有限公司</t>
  </si>
  <si>
    <t>陕西省杨凌示范区团结路艾迪尔城西门5-6商铺</t>
  </si>
  <si>
    <t>89861045722AUF9</t>
  </si>
  <si>
    <t>2704030901201000027584</t>
  </si>
  <si>
    <t>陕西杨凌农村商业银行股份有限公司李台支行</t>
  </si>
  <si>
    <t>陈文莉</t>
  </si>
  <si>
    <t>杨凌志成新电科贸有限公司</t>
  </si>
  <si>
    <t>陕西省杨凌示范区团结路艾迪尔城西门5-5商铺</t>
  </si>
  <si>
    <t>89861045722AUFG</t>
  </si>
  <si>
    <t>2604036009200037668</t>
  </si>
  <si>
    <t>中国工商银行股份有限公司杨陵区康乐路支行</t>
  </si>
  <si>
    <t>王向利</t>
  </si>
  <si>
    <t>杨凌顺泰家用电器经销部</t>
  </si>
  <si>
    <t>陕西省杨凌示范区康乐路西段好安居建材市场21-2号商铺</t>
  </si>
  <si>
    <t>89861045722AUFH</t>
  </si>
  <si>
    <t>2604036009200046796</t>
  </si>
  <si>
    <t>刘海涛</t>
  </si>
  <si>
    <t>杨凌亿怀商贸有限公司</t>
  </si>
  <si>
    <t>陕西省杨凌示范区五胡路西段雅典名城1楼32号商铺</t>
  </si>
  <si>
    <t>89861045722AUFQ</t>
  </si>
  <si>
    <t>2604021509200049528</t>
  </si>
  <si>
    <t>中国工商银行杨凌区支行营业部</t>
  </si>
  <si>
    <t>彭德怀</t>
  </si>
  <si>
    <t>陕西玖惠富商贸有限公司</t>
  </si>
  <si>
    <t>陕西省杨凌示范区康乐路中段赛格电脑商城
2号商铺</t>
  </si>
  <si>
    <t>89861045722AUG1</t>
  </si>
  <si>
    <t>102890769205</t>
  </si>
  <si>
    <t>中国银行股份有限公司陕西自贸实验区杨凌片区支行</t>
  </si>
  <si>
    <t>党显玲</t>
  </si>
  <si>
    <t>陕西苏易恒昌商贸有限公司</t>
  </si>
  <si>
    <t>杨陵区博学路永安家园西门22号商铺</t>
  </si>
  <si>
    <t>89861045722AUGA</t>
  </si>
  <si>
    <t>103307708551</t>
  </si>
  <si>
    <t>张昌国</t>
  </si>
  <si>
    <t>陕西博鑫致通电器销售有限公司</t>
  </si>
  <si>
    <t>陕西省杨凌示范区博学路南段永安家园西门42商铺</t>
  </si>
  <si>
    <t>89861045722AUNW</t>
  </si>
  <si>
    <t>26200201040003438</t>
  </si>
  <si>
    <t>中国农业银行股份有限公司杨凌示范区康乐西路支行</t>
  </si>
  <si>
    <t>徐元超</t>
  </si>
  <si>
    <t>杨凌佳汇厨卫商行</t>
  </si>
  <si>
    <t xml:space="preserve">杨陵区团结路好安居建材市场16-9
</t>
  </si>
  <si>
    <t>89861045722AUP4</t>
  </si>
  <si>
    <t xml:space="preserve">26200601040005285
</t>
  </si>
  <si>
    <t>农行杨凌示范区康乐路支行</t>
  </si>
  <si>
    <t>张海红</t>
  </si>
  <si>
    <t>杨凌万利兴升商贸有限公司</t>
  </si>
  <si>
    <t>陕西省杨凌示范区常乐路西段科秦建材市场北排8号</t>
  </si>
  <si>
    <t>89861045722AUPU</t>
  </si>
  <si>
    <t>2704036601201000181815</t>
  </si>
  <si>
    <t>陕西杨凌农村商业银行股份有限公司</t>
  </si>
  <si>
    <t>郭奇</t>
  </si>
  <si>
    <t>杨凌小凡壹品环境工程有限公司</t>
  </si>
  <si>
    <t>杨凌示范区高干渠路居然之家二楼2-11</t>
  </si>
  <si>
    <t>89861045722AUTG</t>
  </si>
  <si>
    <t>961002010036930000</t>
  </si>
  <si>
    <t>中国邮政储蓄银行股份有限公司杨凌区支行</t>
  </si>
  <si>
    <t>苏小燕</t>
  </si>
  <si>
    <t>杨凌福尔商贸有限公司</t>
  </si>
  <si>
    <t>陕西省杨凌示范区康乐西路锦绣豪庭7号楼3号铺</t>
  </si>
  <si>
    <t>89861045722AUXS</t>
  </si>
  <si>
    <t>2604036009200013973</t>
  </si>
  <si>
    <t>杨凌银睿电器经营部</t>
  </si>
  <si>
    <t>陕西省咸阳市杨陵区五泉镇政府斜对面</t>
  </si>
  <si>
    <t>89861045722AV5U</t>
  </si>
  <si>
    <t>2704030501201000031653</t>
  </si>
  <si>
    <t>陕西杨凌农村商业银行股份有限公司五泉支行</t>
  </si>
  <si>
    <t>郭银辉</t>
  </si>
  <si>
    <t>杨凌新希望科贸有限公司</t>
  </si>
  <si>
    <t>陕西省咸阳市杨陵区康乐路中段老火车站十字</t>
  </si>
  <si>
    <t>8986104573202AJ</t>
  </si>
  <si>
    <t>26200601040005392</t>
  </si>
  <si>
    <t>李云</t>
  </si>
  <si>
    <t>陕西省咸阳市杨凌示范区渭惠路37号万达广场1层1005商铺</t>
  </si>
  <si>
    <t>8986104573202AN</t>
  </si>
  <si>
    <t>陕西智宇星宏商贸有限公司</t>
  </si>
  <si>
    <t>陕西省杨凌示范区渭惠路37号万达广场2层2029-2030号商铺</t>
  </si>
  <si>
    <t>898610400002156</t>
  </si>
  <si>
    <t>102795002588</t>
  </si>
  <si>
    <t>中国银行股份有限公司杨凌西农路支行</t>
  </si>
  <si>
    <t>刘晓艳</t>
  </si>
  <si>
    <t>杨凌恒铭通电子科技有限公司</t>
  </si>
  <si>
    <t xml:space="preserve">陕西省杨凌示范区渭惠路37号万达广场1层1002号
</t>
  </si>
  <si>
    <t>898610400000917</t>
  </si>
  <si>
    <t>26200501040027166</t>
  </si>
  <si>
    <t>杨凌汇金通讯器材有限公司</t>
  </si>
  <si>
    <t>陕西省咸阳市杨凌五湖路西段渭惠家园电信营业厅</t>
  </si>
  <si>
    <t>898610400001836</t>
  </si>
  <si>
    <t>26200501040015021</t>
  </si>
  <si>
    <t>赵军军</t>
  </si>
  <si>
    <t>陕西智亦诚电子有限公司</t>
  </si>
  <si>
    <t>杨凌示范区康乐路中段赛格电脑商城1号商铺</t>
  </si>
  <si>
    <t>898610400000909</t>
  </si>
  <si>
    <t>103683803169</t>
  </si>
  <si>
    <t>中国银行股份有限公司陕西自贸试验区杨凌片区支行</t>
  </si>
  <si>
    <t>陈韬</t>
  </si>
  <si>
    <t>东芝空调tcs专营店</t>
  </si>
  <si>
    <t>陕西省咸阳市杨凌区居然之家二楼2-06</t>
  </si>
  <si>
    <t>898610408445156</t>
  </si>
  <si>
    <t>杨凌康晟空调专营店</t>
  </si>
  <si>
    <t>2604021509200193159</t>
  </si>
  <si>
    <t>中国工商银行杨凌示范区康乐路支行</t>
  </si>
  <si>
    <t>康文刚</t>
  </si>
  <si>
    <t>合计</t>
  </si>
  <si>
    <r>
      <t xml:space="preserve">2026年杨凌示范区加力扩围“家电领域”资金预拨企业明细表                                                                                                   </t>
    </r>
    <r>
      <rPr>
        <sz val="11"/>
        <rFont val="微软雅黑"/>
        <charset val="134"/>
      </rPr>
      <t>1.（云闪付平台核销，截止日期2026年8月2日；预拨金额=云闪付平台核销金额*0.8）; 2. 单位：元；3.累计核销笔数含退款笔数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</si>
</sst>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微软雅黑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b/>
      <sz val="2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  <font>
      <sz val="11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76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6" fillId="3" borderId="0" xfId="0" applyNumberFormat="1" applyFont="1" applyFill="1" applyAlignment="1">
      <alignment horizontal="center" vertical="center" wrapText="1"/>
    </xf>
    <xf numFmtId="58" fontId="6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58" fontId="6" fillId="3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topLeftCell="I26" workbookViewId="0">
      <selection activeCell="I26" sqref="$A1:$XFD1048576"/>
    </sheetView>
  </sheetViews>
  <sheetFormatPr defaultColWidth="9" defaultRowHeight="35" customHeight="1"/>
  <cols>
    <col min="1" max="1" width="4.125" style="42" customWidth="1"/>
    <col min="2" max="2" width="29.125" style="45" customWidth="1"/>
    <col min="3" max="3" width="11" style="45" customWidth="1"/>
    <col min="4" max="4" width="10.625" style="46" customWidth="1"/>
    <col min="5" max="5" width="11.5" style="46" customWidth="1"/>
    <col min="6" max="6" width="14.375" style="46" customWidth="1"/>
    <col min="7" max="8" width="17.25" style="47" customWidth="1"/>
    <col min="9" max="9" width="15.875" style="45" customWidth="1"/>
    <col min="10" max="10" width="17.125" style="47" customWidth="1"/>
    <col min="11" max="11" width="10.5" style="45" customWidth="1"/>
    <col min="12" max="12" width="9.625" style="45" customWidth="1"/>
    <col min="13" max="13" width="10.625" style="48" customWidth="1"/>
    <col min="14" max="14" width="8" style="42" customWidth="1"/>
    <col min="15" max="15" width="11" style="45" customWidth="1"/>
    <col min="16" max="16" width="10.625" style="46" customWidth="1"/>
    <col min="17" max="17" width="11.5" style="46" customWidth="1"/>
    <col min="18" max="18" width="11.5" style="49"/>
    <col min="19" max="19" width="11" style="45" customWidth="1"/>
    <col min="20" max="20" width="10.625" style="48" customWidth="1"/>
    <col min="21" max="21" width="11.5" style="46" customWidth="1"/>
    <col min="22" max="22" width="11.5" style="49"/>
    <col min="23" max="29" width="9" style="42"/>
    <col min="30" max="16384" width="9" style="50"/>
  </cols>
  <sheetData>
    <row r="1" s="42" customFormat="1" ht="62" customHeight="1" spans="1:22">
      <c r="A1" s="51" t="s">
        <v>0</v>
      </c>
      <c r="B1" s="51"/>
      <c r="C1" s="51"/>
      <c r="D1" s="52"/>
      <c r="E1" s="52"/>
      <c r="F1" s="52"/>
      <c r="G1" s="51"/>
      <c r="H1" s="51"/>
      <c r="I1" s="51"/>
      <c r="J1" s="51"/>
      <c r="K1" s="51"/>
      <c r="L1" s="51"/>
      <c r="M1" s="70"/>
      <c r="N1" s="51"/>
      <c r="O1" s="71">
        <v>46193</v>
      </c>
      <c r="P1" s="71"/>
      <c r="Q1" s="71"/>
      <c r="R1" s="86"/>
      <c r="S1" s="71">
        <v>46236</v>
      </c>
      <c r="T1" s="86"/>
      <c r="U1" s="71"/>
      <c r="V1" s="86"/>
    </row>
    <row r="2" s="42" customFormat="1" customHeight="1" spans="1:22">
      <c r="A2" s="53" t="s">
        <v>1</v>
      </c>
      <c r="B2" s="54" t="s">
        <v>2</v>
      </c>
      <c r="C2" s="54" t="s">
        <v>3</v>
      </c>
      <c r="D2" s="55" t="s">
        <v>4</v>
      </c>
      <c r="E2" s="55" t="s">
        <v>5</v>
      </c>
      <c r="F2" s="55" t="s">
        <v>6</v>
      </c>
      <c r="G2" s="54" t="s">
        <v>7</v>
      </c>
      <c r="H2" s="54" t="s">
        <v>8</v>
      </c>
      <c r="I2" s="72" t="s">
        <v>9</v>
      </c>
      <c r="J2" s="72" t="s">
        <v>10</v>
      </c>
      <c r="K2" s="54" t="s">
        <v>11</v>
      </c>
      <c r="L2" s="54" t="s">
        <v>12</v>
      </c>
      <c r="M2" s="73" t="s">
        <v>13</v>
      </c>
      <c r="N2" s="53" t="s">
        <v>14</v>
      </c>
      <c r="O2" s="54" t="s">
        <v>3</v>
      </c>
      <c r="P2" s="55" t="s">
        <v>4</v>
      </c>
      <c r="Q2" s="55" t="s">
        <v>5</v>
      </c>
      <c r="R2" s="73" t="s">
        <v>15</v>
      </c>
      <c r="S2" s="54" t="s">
        <v>3</v>
      </c>
      <c r="T2" s="73" t="s">
        <v>4</v>
      </c>
      <c r="U2" s="55" t="s">
        <v>5</v>
      </c>
      <c r="V2" s="73" t="s">
        <v>16</v>
      </c>
    </row>
    <row r="3" s="43" customFormat="1" customHeight="1" spans="1:22">
      <c r="A3" s="56">
        <v>1</v>
      </c>
      <c r="B3" s="56" t="s">
        <v>17</v>
      </c>
      <c r="C3" s="56">
        <v>6</v>
      </c>
      <c r="D3" s="57">
        <v>4019.1</v>
      </c>
      <c r="E3" s="57">
        <v>26794</v>
      </c>
      <c r="F3" s="57" t="s">
        <v>18</v>
      </c>
      <c r="G3" s="57" t="s">
        <v>19</v>
      </c>
      <c r="H3" s="58" t="s">
        <v>17</v>
      </c>
      <c r="I3" s="74" t="s">
        <v>20</v>
      </c>
      <c r="J3" s="56" t="s">
        <v>21</v>
      </c>
      <c r="K3" s="56" t="s">
        <v>22</v>
      </c>
      <c r="L3" s="56">
        <v>15353134002</v>
      </c>
      <c r="M3" s="75">
        <f>D3*0.8</f>
        <v>3215.28</v>
      </c>
      <c r="N3" s="76"/>
      <c r="O3" s="56">
        <v>41</v>
      </c>
      <c r="P3" s="57">
        <v>21548.85</v>
      </c>
      <c r="Q3" s="57">
        <v>143659</v>
      </c>
      <c r="R3" s="75">
        <f>P3*0.8-M3</f>
        <v>14023.8</v>
      </c>
      <c r="S3" s="56">
        <v>61</v>
      </c>
      <c r="T3" s="75">
        <v>31124.25</v>
      </c>
      <c r="U3" s="57">
        <v>207495.02</v>
      </c>
      <c r="V3" s="75">
        <f>(T3*0.8)-M3-R3</f>
        <v>7660.32000000001</v>
      </c>
    </row>
    <row r="4" s="44" customFormat="1" customHeight="1" spans="1:22">
      <c r="A4" s="56">
        <v>2</v>
      </c>
      <c r="B4" s="56" t="s">
        <v>23</v>
      </c>
      <c r="C4" s="56">
        <v>17</v>
      </c>
      <c r="D4" s="57">
        <v>15232.2</v>
      </c>
      <c r="E4" s="57">
        <v>102048</v>
      </c>
      <c r="F4" s="59" t="s">
        <v>24</v>
      </c>
      <c r="G4" s="57" t="s">
        <v>25</v>
      </c>
      <c r="H4" s="59" t="s">
        <v>26</v>
      </c>
      <c r="I4" s="77" t="s">
        <v>27</v>
      </c>
      <c r="J4" s="78" t="s">
        <v>28</v>
      </c>
      <c r="K4" s="58" t="s">
        <v>29</v>
      </c>
      <c r="L4" s="58">
        <v>15829933071</v>
      </c>
      <c r="M4" s="75">
        <f t="shared" ref="M3:M48" si="0">D4*0.8</f>
        <v>12185.76</v>
      </c>
      <c r="N4" s="76"/>
      <c r="O4" s="56">
        <v>42</v>
      </c>
      <c r="P4" s="57">
        <v>31188.6</v>
      </c>
      <c r="Q4" s="57">
        <v>208424</v>
      </c>
      <c r="R4" s="75">
        <f>P4*0.8-M4</f>
        <v>12765.12</v>
      </c>
      <c r="S4" s="56">
        <v>51</v>
      </c>
      <c r="T4" s="75">
        <v>39005.4</v>
      </c>
      <c r="U4" s="57">
        <v>260536</v>
      </c>
      <c r="V4" s="75">
        <f>(T4*0.8)-M4-R4</f>
        <v>6253.44</v>
      </c>
    </row>
    <row r="5" s="42" customFormat="1" customHeight="1" spans="1:22">
      <c r="A5" s="60">
        <v>3</v>
      </c>
      <c r="B5" s="60" t="s">
        <v>30</v>
      </c>
      <c r="C5" s="60">
        <v>279</v>
      </c>
      <c r="D5" s="61">
        <v>157231.65</v>
      </c>
      <c r="E5" s="61">
        <v>1056435</v>
      </c>
      <c r="F5" s="62" t="s">
        <v>31</v>
      </c>
      <c r="G5" s="61" t="s">
        <v>32</v>
      </c>
      <c r="H5" s="63" t="s">
        <v>30</v>
      </c>
      <c r="I5" s="79" t="s">
        <v>33</v>
      </c>
      <c r="J5" s="80" t="s">
        <v>34</v>
      </c>
      <c r="K5" s="63" t="s">
        <v>35</v>
      </c>
      <c r="L5" s="63">
        <v>18973569580</v>
      </c>
      <c r="M5" s="75">
        <f t="shared" si="0"/>
        <v>125785.32</v>
      </c>
      <c r="N5" s="81"/>
      <c r="O5" s="56">
        <v>706</v>
      </c>
      <c r="P5" s="57">
        <v>375084.29</v>
      </c>
      <c r="Q5" s="57">
        <v>2525283</v>
      </c>
      <c r="R5" s="75">
        <f t="shared" ref="R5:R48" si="1">P5*0.8-M5</f>
        <v>174282.112</v>
      </c>
      <c r="S5" s="56">
        <v>943</v>
      </c>
      <c r="T5" s="75">
        <v>500729.54</v>
      </c>
      <c r="U5" s="57">
        <v>3362918</v>
      </c>
      <c r="V5" s="75">
        <f>(T5*0.8)-M5-R5</f>
        <v>100516.2</v>
      </c>
    </row>
    <row r="6" s="42" customFormat="1" customHeight="1" spans="1:22">
      <c r="A6" s="60">
        <v>4</v>
      </c>
      <c r="B6" s="60" t="s">
        <v>36</v>
      </c>
      <c r="C6" s="60">
        <v>1</v>
      </c>
      <c r="D6" s="61">
        <v>839.85</v>
      </c>
      <c r="E6" s="61">
        <v>5599</v>
      </c>
      <c r="F6" s="61" t="s">
        <v>37</v>
      </c>
      <c r="G6" s="61" t="s">
        <v>38</v>
      </c>
      <c r="H6" s="63" t="s">
        <v>39</v>
      </c>
      <c r="I6" s="64" t="s">
        <v>40</v>
      </c>
      <c r="J6" s="80" t="s">
        <v>41</v>
      </c>
      <c r="K6" s="63" t="s">
        <v>42</v>
      </c>
      <c r="L6" s="63">
        <v>13720598522</v>
      </c>
      <c r="M6" s="75">
        <f t="shared" si="0"/>
        <v>671.88</v>
      </c>
      <c r="N6" s="81"/>
      <c r="O6" s="56">
        <v>16</v>
      </c>
      <c r="P6" s="57">
        <v>10431.9</v>
      </c>
      <c r="Q6" s="57">
        <v>69546</v>
      </c>
      <c r="R6" s="75">
        <f t="shared" si="1"/>
        <v>7673.64</v>
      </c>
      <c r="S6" s="56">
        <v>31</v>
      </c>
      <c r="T6" s="75">
        <v>19033.05</v>
      </c>
      <c r="U6" s="57">
        <v>126887</v>
      </c>
      <c r="V6" s="75">
        <f>(T6*0.8)-M6-R6</f>
        <v>6880.92</v>
      </c>
    </row>
    <row r="7" s="42" customFormat="1" customHeight="1" spans="1:22">
      <c r="A7" s="60">
        <v>5</v>
      </c>
      <c r="B7" s="60" t="s">
        <v>43</v>
      </c>
      <c r="C7" s="60">
        <v>6</v>
      </c>
      <c r="D7" s="61">
        <v>4289.1</v>
      </c>
      <c r="E7" s="61">
        <v>28594</v>
      </c>
      <c r="F7" s="61" t="s">
        <v>44</v>
      </c>
      <c r="G7" s="61" t="s">
        <v>45</v>
      </c>
      <c r="H7" s="63" t="s">
        <v>46</v>
      </c>
      <c r="I7" s="82" t="s">
        <v>47</v>
      </c>
      <c r="J7" s="78" t="s">
        <v>48</v>
      </c>
      <c r="K7" s="63" t="s">
        <v>49</v>
      </c>
      <c r="L7" s="63">
        <v>13759890718</v>
      </c>
      <c r="M7" s="75">
        <f t="shared" si="0"/>
        <v>3431.28</v>
      </c>
      <c r="N7" s="81"/>
      <c r="O7" s="56">
        <v>7</v>
      </c>
      <c r="P7" s="57">
        <v>5428.95</v>
      </c>
      <c r="Q7" s="57">
        <v>36193</v>
      </c>
      <c r="R7" s="75">
        <f t="shared" si="1"/>
        <v>911.879999999999</v>
      </c>
      <c r="S7" s="56">
        <v>12</v>
      </c>
      <c r="T7" s="75">
        <v>10468.2</v>
      </c>
      <c r="U7" s="57">
        <v>69788</v>
      </c>
      <c r="V7" s="75">
        <f>(T7*0.8)-M7-R7</f>
        <v>4031.4</v>
      </c>
    </row>
    <row r="8" s="42" customFormat="1" customHeight="1" spans="1:22">
      <c r="A8" s="60">
        <v>6</v>
      </c>
      <c r="B8" s="60" t="s">
        <v>50</v>
      </c>
      <c r="C8" s="60">
        <v>6</v>
      </c>
      <c r="D8" s="61">
        <v>3989.1</v>
      </c>
      <c r="E8" s="61">
        <v>26594</v>
      </c>
      <c r="F8" s="61" t="s">
        <v>51</v>
      </c>
      <c r="G8" s="61" t="s">
        <v>52</v>
      </c>
      <c r="H8" s="63" t="s">
        <v>46</v>
      </c>
      <c r="I8" s="82" t="s">
        <v>47</v>
      </c>
      <c r="J8" s="80" t="s">
        <v>48</v>
      </c>
      <c r="K8" s="63" t="s">
        <v>49</v>
      </c>
      <c r="L8" s="63">
        <v>13759890718</v>
      </c>
      <c r="M8" s="75">
        <f t="shared" si="0"/>
        <v>3191.28</v>
      </c>
      <c r="N8" s="81"/>
      <c r="O8" s="56">
        <v>9</v>
      </c>
      <c r="P8" s="57">
        <v>6748.65</v>
      </c>
      <c r="Q8" s="57">
        <v>44991</v>
      </c>
      <c r="R8" s="75">
        <f t="shared" si="1"/>
        <v>2207.64</v>
      </c>
      <c r="S8" s="56">
        <v>16</v>
      </c>
      <c r="T8" s="75">
        <v>13647.75</v>
      </c>
      <c r="U8" s="57">
        <v>92984</v>
      </c>
      <c r="V8" s="75">
        <f>(T8*0.8)-M8-R8</f>
        <v>5519.28</v>
      </c>
    </row>
    <row r="9" s="42" customFormat="1" customHeight="1" spans="1:22">
      <c r="A9" s="60">
        <v>7</v>
      </c>
      <c r="B9" s="60" t="s">
        <v>53</v>
      </c>
      <c r="C9" s="60">
        <v>7</v>
      </c>
      <c r="D9" s="61">
        <v>5923.95</v>
      </c>
      <c r="E9" s="61">
        <v>39493</v>
      </c>
      <c r="F9" s="61" t="s">
        <v>51</v>
      </c>
      <c r="G9" s="61" t="s">
        <v>54</v>
      </c>
      <c r="H9" s="63" t="s">
        <v>55</v>
      </c>
      <c r="I9" s="82" t="s">
        <v>56</v>
      </c>
      <c r="J9" s="80" t="s">
        <v>48</v>
      </c>
      <c r="K9" s="63" t="s">
        <v>57</v>
      </c>
      <c r="L9" s="63">
        <v>13571835966</v>
      </c>
      <c r="M9" s="75">
        <f t="shared" si="0"/>
        <v>4739.16</v>
      </c>
      <c r="N9" s="81"/>
      <c r="O9" s="56">
        <v>7</v>
      </c>
      <c r="P9" s="57">
        <v>5923.95</v>
      </c>
      <c r="Q9" s="57">
        <v>39493</v>
      </c>
      <c r="R9" s="75">
        <f t="shared" si="1"/>
        <v>0</v>
      </c>
      <c r="S9" s="56">
        <v>7</v>
      </c>
      <c r="T9" s="75">
        <v>5923.95</v>
      </c>
      <c r="U9" s="57">
        <v>39493</v>
      </c>
      <c r="V9" s="75">
        <f>(T9*0.8)-M9-R9</f>
        <v>0</v>
      </c>
    </row>
    <row r="10" s="42" customFormat="1" customHeight="1" spans="1:22">
      <c r="A10" s="60">
        <v>8</v>
      </c>
      <c r="B10" s="60" t="s">
        <v>58</v>
      </c>
      <c r="C10" s="60">
        <v>7</v>
      </c>
      <c r="D10" s="61">
        <v>5278.95</v>
      </c>
      <c r="E10" s="61">
        <v>35193</v>
      </c>
      <c r="F10" s="61" t="s">
        <v>59</v>
      </c>
      <c r="G10" s="61" t="s">
        <v>60</v>
      </c>
      <c r="H10" s="63" t="s">
        <v>61</v>
      </c>
      <c r="I10" s="64" t="s">
        <v>62</v>
      </c>
      <c r="J10" s="80" t="s">
        <v>63</v>
      </c>
      <c r="K10" s="63" t="s">
        <v>57</v>
      </c>
      <c r="L10" s="63">
        <v>13571835966</v>
      </c>
      <c r="M10" s="75">
        <f t="shared" si="0"/>
        <v>4223.16</v>
      </c>
      <c r="N10" s="81"/>
      <c r="O10" s="56">
        <v>9</v>
      </c>
      <c r="P10" s="57">
        <v>7228.65</v>
      </c>
      <c r="Q10" s="57">
        <v>48191</v>
      </c>
      <c r="R10" s="75">
        <f t="shared" si="1"/>
        <v>1559.76</v>
      </c>
      <c r="S10" s="56">
        <v>13</v>
      </c>
      <c r="T10" s="75">
        <v>9268.35</v>
      </c>
      <c r="U10" s="57">
        <v>61789</v>
      </c>
      <c r="V10" s="75">
        <f t="shared" ref="V4:V50" si="2">(T10*0.8)-M10-R10</f>
        <v>1631.76</v>
      </c>
    </row>
    <row r="11" s="42" customFormat="1" customHeight="1" spans="1:22">
      <c r="A11" s="60">
        <v>9</v>
      </c>
      <c r="B11" s="60" t="s">
        <v>64</v>
      </c>
      <c r="C11" s="60">
        <v>2</v>
      </c>
      <c r="D11" s="61">
        <v>1679.7</v>
      </c>
      <c r="E11" s="61">
        <v>11198</v>
      </c>
      <c r="F11" s="61" t="s">
        <v>65</v>
      </c>
      <c r="G11" s="61" t="s">
        <v>66</v>
      </c>
      <c r="H11" s="63" t="s">
        <v>67</v>
      </c>
      <c r="I11" s="64" t="s">
        <v>68</v>
      </c>
      <c r="J11" s="80" t="s">
        <v>63</v>
      </c>
      <c r="K11" s="63" t="s">
        <v>69</v>
      </c>
      <c r="L11" s="63">
        <v>13759990830</v>
      </c>
      <c r="M11" s="75">
        <f t="shared" si="0"/>
        <v>1343.76</v>
      </c>
      <c r="N11" s="81"/>
      <c r="O11" s="56">
        <v>2</v>
      </c>
      <c r="P11" s="57">
        <v>1679.7</v>
      </c>
      <c r="Q11" s="57">
        <v>11198</v>
      </c>
      <c r="R11" s="75">
        <f t="shared" si="1"/>
        <v>0</v>
      </c>
      <c r="S11" s="56">
        <v>2</v>
      </c>
      <c r="T11" s="75">
        <v>1679.7</v>
      </c>
      <c r="U11" s="57">
        <v>11198</v>
      </c>
      <c r="V11" s="75">
        <f t="shared" si="2"/>
        <v>0</v>
      </c>
    </row>
    <row r="12" s="42" customFormat="1" customHeight="1" spans="1:22">
      <c r="A12" s="60">
        <v>10</v>
      </c>
      <c r="B12" s="60" t="s">
        <v>70</v>
      </c>
      <c r="C12" s="60">
        <v>1</v>
      </c>
      <c r="D12" s="61">
        <v>975</v>
      </c>
      <c r="E12" s="61">
        <v>6500</v>
      </c>
      <c r="F12" s="61" t="s">
        <v>71</v>
      </c>
      <c r="G12" s="61" t="s">
        <v>72</v>
      </c>
      <c r="H12" s="63" t="s">
        <v>73</v>
      </c>
      <c r="I12" s="64" t="s">
        <v>74</v>
      </c>
      <c r="J12" s="80" t="s">
        <v>75</v>
      </c>
      <c r="K12" s="63" t="s">
        <v>76</v>
      </c>
      <c r="L12" s="63">
        <v>17792252418</v>
      </c>
      <c r="M12" s="75">
        <f t="shared" si="0"/>
        <v>780</v>
      </c>
      <c r="N12" s="81"/>
      <c r="O12" s="56">
        <v>1</v>
      </c>
      <c r="P12" s="57">
        <v>975</v>
      </c>
      <c r="Q12" s="57">
        <v>6500</v>
      </c>
      <c r="R12" s="75">
        <f t="shared" si="1"/>
        <v>0</v>
      </c>
      <c r="S12" s="56">
        <v>1</v>
      </c>
      <c r="T12" s="75">
        <v>975</v>
      </c>
      <c r="U12" s="57">
        <v>6500</v>
      </c>
      <c r="V12" s="75">
        <f t="shared" si="2"/>
        <v>0</v>
      </c>
    </row>
    <row r="13" s="42" customFormat="1" customHeight="1" spans="1:22">
      <c r="A13" s="60">
        <v>11</v>
      </c>
      <c r="B13" s="60" t="s">
        <v>77</v>
      </c>
      <c r="C13" s="60">
        <v>1</v>
      </c>
      <c r="D13" s="61">
        <v>1064.7</v>
      </c>
      <c r="E13" s="61">
        <v>7098</v>
      </c>
      <c r="F13" s="61" t="s">
        <v>78</v>
      </c>
      <c r="G13" s="61" t="s">
        <v>79</v>
      </c>
      <c r="H13" s="63" t="s">
        <v>80</v>
      </c>
      <c r="I13" s="64" t="s">
        <v>81</v>
      </c>
      <c r="J13" s="80" t="s">
        <v>82</v>
      </c>
      <c r="K13" s="63" t="s">
        <v>83</v>
      </c>
      <c r="L13" s="63">
        <v>18829484761</v>
      </c>
      <c r="M13" s="75">
        <f t="shared" si="0"/>
        <v>851.76</v>
      </c>
      <c r="N13" s="81"/>
      <c r="O13" s="56">
        <v>3</v>
      </c>
      <c r="P13" s="57">
        <v>2474.4</v>
      </c>
      <c r="Q13" s="57">
        <v>16496</v>
      </c>
      <c r="R13" s="75">
        <f t="shared" si="1"/>
        <v>1127.76</v>
      </c>
      <c r="S13" s="56">
        <v>4</v>
      </c>
      <c r="T13" s="75">
        <v>3671.4</v>
      </c>
      <c r="U13" s="57">
        <v>24476</v>
      </c>
      <c r="V13" s="75">
        <f t="shared" si="2"/>
        <v>957.600000000001</v>
      </c>
    </row>
    <row r="14" s="42" customFormat="1" customHeight="1" spans="1:22">
      <c r="A14" s="60">
        <v>12</v>
      </c>
      <c r="B14" s="60" t="s">
        <v>84</v>
      </c>
      <c r="C14" s="60">
        <v>5</v>
      </c>
      <c r="D14" s="61">
        <v>7500</v>
      </c>
      <c r="E14" s="61">
        <v>91300</v>
      </c>
      <c r="F14" s="61" t="s">
        <v>85</v>
      </c>
      <c r="G14" s="61" t="s">
        <v>86</v>
      </c>
      <c r="H14" s="63" t="s">
        <v>87</v>
      </c>
      <c r="I14" s="64" t="s">
        <v>88</v>
      </c>
      <c r="J14" s="80" t="s">
        <v>89</v>
      </c>
      <c r="K14" s="63" t="s">
        <v>90</v>
      </c>
      <c r="L14" s="63">
        <v>17792339208</v>
      </c>
      <c r="M14" s="75">
        <f t="shared" si="0"/>
        <v>6000</v>
      </c>
      <c r="N14" s="81"/>
      <c r="O14" s="56">
        <v>30</v>
      </c>
      <c r="P14" s="57">
        <v>45000</v>
      </c>
      <c r="Q14" s="57">
        <v>476800</v>
      </c>
      <c r="R14" s="75">
        <f t="shared" si="1"/>
        <v>30000</v>
      </c>
      <c r="S14" s="56">
        <v>38</v>
      </c>
      <c r="T14" s="75">
        <v>57000</v>
      </c>
      <c r="U14" s="57">
        <v>596300</v>
      </c>
      <c r="V14" s="75">
        <f t="shared" si="2"/>
        <v>9600</v>
      </c>
    </row>
    <row r="15" s="42" customFormat="1" customHeight="1" spans="1:22">
      <c r="A15" s="60">
        <v>13</v>
      </c>
      <c r="B15" s="60" t="s">
        <v>91</v>
      </c>
      <c r="C15" s="60">
        <v>5</v>
      </c>
      <c r="D15" s="61">
        <v>6464.4</v>
      </c>
      <c r="E15" s="61">
        <v>43096</v>
      </c>
      <c r="F15" s="61" t="s">
        <v>92</v>
      </c>
      <c r="G15" s="61" t="s">
        <v>93</v>
      </c>
      <c r="H15" s="63" t="s">
        <v>94</v>
      </c>
      <c r="I15" s="64" t="s">
        <v>95</v>
      </c>
      <c r="J15" s="80" t="s">
        <v>96</v>
      </c>
      <c r="K15" s="63" t="s">
        <v>97</v>
      </c>
      <c r="L15" s="63">
        <v>15332334152</v>
      </c>
      <c r="M15" s="75">
        <f t="shared" si="0"/>
        <v>5171.52</v>
      </c>
      <c r="N15" s="81"/>
      <c r="O15" s="56">
        <v>6</v>
      </c>
      <c r="P15" s="57">
        <v>7439.25</v>
      </c>
      <c r="Q15" s="57">
        <v>49595</v>
      </c>
      <c r="R15" s="75">
        <f t="shared" si="1"/>
        <v>779.88</v>
      </c>
      <c r="S15" s="56">
        <v>6</v>
      </c>
      <c r="T15" s="75">
        <v>7439.25</v>
      </c>
      <c r="U15" s="57">
        <v>49595</v>
      </c>
      <c r="V15" s="75">
        <f t="shared" si="2"/>
        <v>0</v>
      </c>
    </row>
    <row r="16" s="42" customFormat="1" customHeight="1" spans="1:22">
      <c r="A16" s="60">
        <v>14</v>
      </c>
      <c r="B16" s="60" t="s">
        <v>98</v>
      </c>
      <c r="C16" s="60">
        <v>2</v>
      </c>
      <c r="D16" s="61">
        <v>2504.85</v>
      </c>
      <c r="E16" s="61">
        <v>18198</v>
      </c>
      <c r="F16" s="61" t="s">
        <v>99</v>
      </c>
      <c r="G16" s="61" t="s">
        <v>100</v>
      </c>
      <c r="H16" s="63" t="s">
        <v>101</v>
      </c>
      <c r="I16" s="64" t="s">
        <v>102</v>
      </c>
      <c r="J16" s="80" t="s">
        <v>103</v>
      </c>
      <c r="K16" s="63" t="s">
        <v>97</v>
      </c>
      <c r="L16" s="63">
        <v>15332334152</v>
      </c>
      <c r="M16" s="75">
        <f t="shared" si="0"/>
        <v>2003.88</v>
      </c>
      <c r="N16" s="81"/>
      <c r="O16" s="56">
        <v>2</v>
      </c>
      <c r="P16" s="57">
        <v>2504.85</v>
      </c>
      <c r="Q16" s="57">
        <v>18198</v>
      </c>
      <c r="R16" s="75">
        <f t="shared" si="1"/>
        <v>0</v>
      </c>
      <c r="S16" s="56">
        <v>5</v>
      </c>
      <c r="T16" s="75">
        <v>6404.7</v>
      </c>
      <c r="U16" s="57">
        <v>47495</v>
      </c>
      <c r="V16" s="75">
        <f t="shared" si="2"/>
        <v>3119.88</v>
      </c>
    </row>
    <row r="17" s="42" customFormat="1" customHeight="1" spans="1:22">
      <c r="A17" s="60">
        <v>15</v>
      </c>
      <c r="B17" s="60" t="s">
        <v>104</v>
      </c>
      <c r="C17" s="60">
        <v>69</v>
      </c>
      <c r="D17" s="61">
        <v>46752.15</v>
      </c>
      <c r="E17" s="61">
        <v>311681</v>
      </c>
      <c r="F17" s="61" t="s">
        <v>105</v>
      </c>
      <c r="G17" s="61" t="s">
        <v>106</v>
      </c>
      <c r="H17" s="63" t="s">
        <v>107</v>
      </c>
      <c r="I17" s="64" t="s">
        <v>108</v>
      </c>
      <c r="J17" s="80" t="s">
        <v>109</v>
      </c>
      <c r="K17" s="63" t="s">
        <v>110</v>
      </c>
      <c r="L17" s="63">
        <v>13572426896</v>
      </c>
      <c r="M17" s="75">
        <f t="shared" si="0"/>
        <v>37401.72</v>
      </c>
      <c r="N17" s="81"/>
      <c r="O17" s="56">
        <v>121</v>
      </c>
      <c r="P17" s="57">
        <v>73077.15</v>
      </c>
      <c r="Q17" s="57">
        <v>487181</v>
      </c>
      <c r="R17" s="75">
        <f t="shared" si="1"/>
        <v>21060</v>
      </c>
      <c r="S17" s="56">
        <v>166</v>
      </c>
      <c r="T17" s="75">
        <v>95175.45</v>
      </c>
      <c r="U17" s="57">
        <v>634503</v>
      </c>
      <c r="V17" s="75">
        <f t="shared" si="2"/>
        <v>17678.64</v>
      </c>
    </row>
    <row r="18" s="42" customFormat="1" customHeight="1" spans="1:22">
      <c r="A18" s="60">
        <v>16</v>
      </c>
      <c r="B18" s="60" t="s">
        <v>111</v>
      </c>
      <c r="C18" s="60">
        <v>14</v>
      </c>
      <c r="D18" s="61">
        <v>7023.1</v>
      </c>
      <c r="E18" s="61">
        <v>46820.75</v>
      </c>
      <c r="F18" s="61" t="s">
        <v>112</v>
      </c>
      <c r="G18" s="61" t="s">
        <v>113</v>
      </c>
      <c r="H18" s="63" t="s">
        <v>17</v>
      </c>
      <c r="I18" s="64" t="s">
        <v>20</v>
      </c>
      <c r="J18" s="80" t="s">
        <v>21</v>
      </c>
      <c r="K18" s="63" t="s">
        <v>22</v>
      </c>
      <c r="L18" s="63">
        <v>15353134002</v>
      </c>
      <c r="M18" s="75">
        <f t="shared" si="0"/>
        <v>5618.48</v>
      </c>
      <c r="N18" s="81"/>
      <c r="O18" s="56">
        <v>46</v>
      </c>
      <c r="P18" s="57">
        <v>26390.37</v>
      </c>
      <c r="Q18" s="57">
        <v>216432.9</v>
      </c>
      <c r="R18" s="75">
        <f t="shared" si="1"/>
        <v>15493.816</v>
      </c>
      <c r="S18" s="56">
        <v>69</v>
      </c>
      <c r="T18" s="75">
        <v>38096.29</v>
      </c>
      <c r="U18" s="57">
        <v>294472.41</v>
      </c>
      <c r="V18" s="75">
        <f t="shared" si="2"/>
        <v>9364.736</v>
      </c>
    </row>
    <row r="19" s="42" customFormat="1" customHeight="1" spans="1:22">
      <c r="A19" s="60">
        <v>17</v>
      </c>
      <c r="B19" s="60" t="s">
        <v>17</v>
      </c>
      <c r="C19" s="60">
        <v>20</v>
      </c>
      <c r="D19" s="61">
        <v>14629.52</v>
      </c>
      <c r="E19" s="61">
        <v>97530.15</v>
      </c>
      <c r="F19" s="61" t="s">
        <v>114</v>
      </c>
      <c r="G19" s="61" t="s">
        <v>115</v>
      </c>
      <c r="H19" s="63" t="s">
        <v>17</v>
      </c>
      <c r="I19" s="64" t="s">
        <v>20</v>
      </c>
      <c r="J19" s="80" t="s">
        <v>21</v>
      </c>
      <c r="K19" s="63" t="s">
        <v>22</v>
      </c>
      <c r="L19" s="63">
        <v>15353134002</v>
      </c>
      <c r="M19" s="75">
        <f t="shared" si="0"/>
        <v>11703.616</v>
      </c>
      <c r="N19" s="60"/>
      <c r="O19" s="56">
        <v>102</v>
      </c>
      <c r="P19" s="57">
        <v>65884.56</v>
      </c>
      <c r="Q19" s="57">
        <v>461927.45</v>
      </c>
      <c r="R19" s="75">
        <f t="shared" si="1"/>
        <v>41004.032</v>
      </c>
      <c r="S19" s="56">
        <v>146</v>
      </c>
      <c r="T19" s="75">
        <v>88305.08</v>
      </c>
      <c r="U19" s="57">
        <v>664495.6</v>
      </c>
      <c r="V19" s="75">
        <f t="shared" si="2"/>
        <v>17936.416</v>
      </c>
    </row>
    <row r="20" s="42" customFormat="1" customHeight="1" spans="1:22">
      <c r="A20" s="60">
        <v>18</v>
      </c>
      <c r="B20" s="60" t="s">
        <v>116</v>
      </c>
      <c r="C20" s="60">
        <v>160</v>
      </c>
      <c r="D20" s="61">
        <v>107851.35</v>
      </c>
      <c r="E20" s="61">
        <v>732409</v>
      </c>
      <c r="F20" s="61" t="s">
        <v>117</v>
      </c>
      <c r="G20" s="61" t="s">
        <v>118</v>
      </c>
      <c r="H20" s="63" t="s">
        <v>116</v>
      </c>
      <c r="I20" s="64" t="s">
        <v>119</v>
      </c>
      <c r="J20" s="80" t="s">
        <v>120</v>
      </c>
      <c r="K20" s="63" t="s">
        <v>121</v>
      </c>
      <c r="L20" s="63">
        <v>13609158433</v>
      </c>
      <c r="M20" s="75">
        <f t="shared" si="0"/>
        <v>86281.08</v>
      </c>
      <c r="N20" s="60"/>
      <c r="O20" s="56">
        <v>281</v>
      </c>
      <c r="P20" s="57">
        <v>181950.15</v>
      </c>
      <c r="Q20" s="57">
        <v>1248301</v>
      </c>
      <c r="R20" s="75">
        <f t="shared" si="1"/>
        <v>59279.04</v>
      </c>
      <c r="S20" s="56">
        <v>356</v>
      </c>
      <c r="T20" s="75">
        <v>230252.25</v>
      </c>
      <c r="U20" s="57">
        <v>1581115</v>
      </c>
      <c r="V20" s="75">
        <f t="shared" si="2"/>
        <v>38641.68</v>
      </c>
    </row>
    <row r="21" s="42" customFormat="1" customHeight="1" spans="1:22">
      <c r="A21" s="60">
        <v>19</v>
      </c>
      <c r="B21" s="60" t="s">
        <v>122</v>
      </c>
      <c r="C21" s="60">
        <v>448</v>
      </c>
      <c r="D21" s="61">
        <v>274460.64</v>
      </c>
      <c r="E21" s="61">
        <v>1834035.6</v>
      </c>
      <c r="F21" s="61" t="s">
        <v>123</v>
      </c>
      <c r="G21" s="61" t="s">
        <v>124</v>
      </c>
      <c r="H21" s="63" t="s">
        <v>122</v>
      </c>
      <c r="I21" s="64" t="s">
        <v>125</v>
      </c>
      <c r="J21" s="80" t="s">
        <v>103</v>
      </c>
      <c r="K21" s="63" t="s">
        <v>126</v>
      </c>
      <c r="L21" s="63">
        <v>15202451977</v>
      </c>
      <c r="M21" s="75">
        <f t="shared" si="0"/>
        <v>219568.512</v>
      </c>
      <c r="N21" s="60"/>
      <c r="O21" s="56">
        <v>980</v>
      </c>
      <c r="P21" s="57">
        <v>544809.09</v>
      </c>
      <c r="Q21" s="57">
        <v>3642656.6</v>
      </c>
      <c r="R21" s="75">
        <f t="shared" si="1"/>
        <v>216278.76</v>
      </c>
      <c r="S21" s="56">
        <v>1195</v>
      </c>
      <c r="T21" s="75">
        <v>658724.04</v>
      </c>
      <c r="U21" s="57">
        <v>4407089.6</v>
      </c>
      <c r="V21" s="75">
        <f t="shared" si="2"/>
        <v>91131.9600000001</v>
      </c>
    </row>
    <row r="22" s="42" customFormat="1" customHeight="1" spans="1:22">
      <c r="A22" s="60">
        <v>20</v>
      </c>
      <c r="B22" s="60" t="s">
        <v>127</v>
      </c>
      <c r="C22" s="60">
        <v>391</v>
      </c>
      <c r="D22" s="61">
        <v>216506.64</v>
      </c>
      <c r="E22" s="61">
        <v>1448377.6</v>
      </c>
      <c r="F22" s="61" t="s">
        <v>128</v>
      </c>
      <c r="G22" s="61" t="s">
        <v>129</v>
      </c>
      <c r="H22" s="63" t="s">
        <v>127</v>
      </c>
      <c r="I22" s="64" t="s">
        <v>130</v>
      </c>
      <c r="J22" s="80" t="s">
        <v>103</v>
      </c>
      <c r="K22" s="63" t="s">
        <v>131</v>
      </c>
      <c r="L22" s="63">
        <v>15129247026</v>
      </c>
      <c r="M22" s="75">
        <f t="shared" si="0"/>
        <v>173205.312</v>
      </c>
      <c r="N22" s="60"/>
      <c r="O22" s="56">
        <v>568</v>
      </c>
      <c r="P22" s="57">
        <v>301324.59</v>
      </c>
      <c r="Q22" s="57">
        <v>2014329.6</v>
      </c>
      <c r="R22" s="75">
        <f t="shared" si="1"/>
        <v>67854.36</v>
      </c>
      <c r="S22" s="56">
        <v>724</v>
      </c>
      <c r="T22" s="75">
        <v>377643.69</v>
      </c>
      <c r="U22" s="57">
        <v>2523123.6</v>
      </c>
      <c r="V22" s="75">
        <f t="shared" si="2"/>
        <v>61055.28</v>
      </c>
    </row>
    <row r="23" s="42" customFormat="1" customHeight="1" spans="1:22">
      <c r="A23" s="60">
        <v>21</v>
      </c>
      <c r="B23" s="60" t="s">
        <v>132</v>
      </c>
      <c r="C23" s="60">
        <v>151</v>
      </c>
      <c r="D23" s="61">
        <v>105305.85</v>
      </c>
      <c r="E23" s="61">
        <v>710389</v>
      </c>
      <c r="F23" s="61" t="s">
        <v>133</v>
      </c>
      <c r="G23" s="61" t="s">
        <v>134</v>
      </c>
      <c r="H23" s="63" t="s">
        <v>132</v>
      </c>
      <c r="I23" s="64" t="s">
        <v>135</v>
      </c>
      <c r="J23" s="80" t="s">
        <v>136</v>
      </c>
      <c r="K23" s="63" t="s">
        <v>137</v>
      </c>
      <c r="L23" s="63">
        <v>13891836736</v>
      </c>
      <c r="M23" s="75">
        <f t="shared" si="0"/>
        <v>84244.68</v>
      </c>
      <c r="N23" s="60"/>
      <c r="O23" s="56">
        <v>366</v>
      </c>
      <c r="P23" s="57">
        <v>237114</v>
      </c>
      <c r="Q23" s="57">
        <v>1589110</v>
      </c>
      <c r="R23" s="75">
        <f t="shared" si="1"/>
        <v>105446.52</v>
      </c>
      <c r="S23" s="56">
        <v>516</v>
      </c>
      <c r="T23" s="75">
        <v>320556.38</v>
      </c>
      <c r="U23" s="57">
        <v>2146182.6</v>
      </c>
      <c r="V23" s="75">
        <f t="shared" si="2"/>
        <v>66753.904</v>
      </c>
    </row>
    <row r="24" s="42" customFormat="1" customHeight="1" spans="1:22">
      <c r="A24" s="60">
        <v>22</v>
      </c>
      <c r="B24" s="60" t="s">
        <v>138</v>
      </c>
      <c r="C24" s="60">
        <v>88</v>
      </c>
      <c r="D24" s="61">
        <v>63167.7</v>
      </c>
      <c r="E24" s="61">
        <v>421118</v>
      </c>
      <c r="F24" s="61" t="s">
        <v>139</v>
      </c>
      <c r="G24" s="61" t="s">
        <v>140</v>
      </c>
      <c r="H24" s="63" t="s">
        <v>141</v>
      </c>
      <c r="I24" s="64" t="s">
        <v>142</v>
      </c>
      <c r="J24" s="80" t="s">
        <v>143</v>
      </c>
      <c r="K24" s="63" t="s">
        <v>144</v>
      </c>
      <c r="L24" s="63">
        <v>13609259083</v>
      </c>
      <c r="M24" s="75">
        <f t="shared" si="0"/>
        <v>50534.16</v>
      </c>
      <c r="N24" s="60"/>
      <c r="O24" s="56">
        <v>193</v>
      </c>
      <c r="P24" s="57">
        <v>131402.1</v>
      </c>
      <c r="Q24" s="57">
        <v>882013</v>
      </c>
      <c r="R24" s="75">
        <f t="shared" si="1"/>
        <v>54587.52</v>
      </c>
      <c r="S24" s="56">
        <v>254</v>
      </c>
      <c r="T24" s="75">
        <v>157787.1</v>
      </c>
      <c r="U24" s="57">
        <v>1057913</v>
      </c>
      <c r="V24" s="75">
        <f t="shared" si="2"/>
        <v>21108</v>
      </c>
    </row>
    <row r="25" s="42" customFormat="1" customHeight="1" spans="1:22">
      <c r="A25" s="60">
        <v>23</v>
      </c>
      <c r="B25" s="60" t="s">
        <v>145</v>
      </c>
      <c r="C25" s="60">
        <v>37</v>
      </c>
      <c r="D25" s="61">
        <v>27924.9</v>
      </c>
      <c r="E25" s="61">
        <v>191766</v>
      </c>
      <c r="F25" s="61" t="s">
        <v>146</v>
      </c>
      <c r="G25" s="61" t="s">
        <v>147</v>
      </c>
      <c r="H25" s="63" t="s">
        <v>145</v>
      </c>
      <c r="I25" s="64" t="s">
        <v>148</v>
      </c>
      <c r="J25" s="60" t="s">
        <v>21</v>
      </c>
      <c r="K25" s="63" t="s">
        <v>149</v>
      </c>
      <c r="L25" s="63">
        <v>13709129898</v>
      </c>
      <c r="M25" s="75">
        <f t="shared" si="0"/>
        <v>22339.92</v>
      </c>
      <c r="N25" s="81"/>
      <c r="O25" s="56">
        <v>48</v>
      </c>
      <c r="P25" s="57">
        <v>34508.4</v>
      </c>
      <c r="Q25" s="57">
        <v>235756</v>
      </c>
      <c r="R25" s="75">
        <f t="shared" si="1"/>
        <v>5266.8</v>
      </c>
      <c r="S25" s="56">
        <v>63</v>
      </c>
      <c r="T25" s="75">
        <v>40746.15</v>
      </c>
      <c r="U25" s="57">
        <v>277341</v>
      </c>
      <c r="V25" s="75">
        <f t="shared" si="2"/>
        <v>4990.2</v>
      </c>
    </row>
    <row r="26" s="42" customFormat="1" customHeight="1" spans="1:22">
      <c r="A26" s="60">
        <v>24</v>
      </c>
      <c r="B26" s="60" t="s">
        <v>150</v>
      </c>
      <c r="C26" s="60">
        <v>22</v>
      </c>
      <c r="D26" s="61">
        <v>33000</v>
      </c>
      <c r="E26" s="61">
        <v>300750</v>
      </c>
      <c r="F26" s="61" t="s">
        <v>151</v>
      </c>
      <c r="G26" s="61" t="s">
        <v>152</v>
      </c>
      <c r="H26" s="63" t="s">
        <v>150</v>
      </c>
      <c r="I26" s="64" t="s">
        <v>153</v>
      </c>
      <c r="J26" s="80" t="s">
        <v>154</v>
      </c>
      <c r="K26" s="63" t="s">
        <v>155</v>
      </c>
      <c r="L26" s="63" t="s">
        <v>156</v>
      </c>
      <c r="M26" s="75">
        <f t="shared" si="0"/>
        <v>26400</v>
      </c>
      <c r="N26" s="81"/>
      <c r="O26" s="56">
        <v>37</v>
      </c>
      <c r="P26" s="57">
        <v>55500</v>
      </c>
      <c r="Q26" s="57">
        <v>497950</v>
      </c>
      <c r="R26" s="75">
        <f t="shared" si="1"/>
        <v>18000</v>
      </c>
      <c r="S26" s="56">
        <v>43</v>
      </c>
      <c r="T26" s="75">
        <v>64500</v>
      </c>
      <c r="U26" s="57">
        <v>570750</v>
      </c>
      <c r="V26" s="75">
        <f t="shared" si="2"/>
        <v>7200</v>
      </c>
    </row>
    <row r="27" s="42" customFormat="1" customHeight="1" spans="1:22">
      <c r="A27" s="60">
        <v>25</v>
      </c>
      <c r="B27" s="60" t="s">
        <v>157</v>
      </c>
      <c r="C27" s="60">
        <v>393</v>
      </c>
      <c r="D27" s="61">
        <v>213854.49</v>
      </c>
      <c r="E27" s="61">
        <v>1425696.7</v>
      </c>
      <c r="F27" s="61" t="s">
        <v>158</v>
      </c>
      <c r="G27" s="61" t="s">
        <v>159</v>
      </c>
      <c r="H27" s="63" t="s">
        <v>157</v>
      </c>
      <c r="I27" s="64" t="s">
        <v>160</v>
      </c>
      <c r="J27" s="80" t="s">
        <v>41</v>
      </c>
      <c r="K27" s="63" t="s">
        <v>161</v>
      </c>
      <c r="L27" s="63">
        <v>13484800049</v>
      </c>
      <c r="M27" s="75">
        <f t="shared" si="0"/>
        <v>171083.592</v>
      </c>
      <c r="N27" s="81"/>
      <c r="O27" s="56">
        <v>711</v>
      </c>
      <c r="P27" s="57">
        <v>354381.33</v>
      </c>
      <c r="Q27" s="57">
        <v>2362542.6</v>
      </c>
      <c r="R27" s="75">
        <f t="shared" si="1"/>
        <v>112421.472</v>
      </c>
      <c r="S27" s="56">
        <v>943</v>
      </c>
      <c r="T27" s="75">
        <v>465273.33</v>
      </c>
      <c r="U27" s="57">
        <v>3102172.6</v>
      </c>
      <c r="V27" s="75">
        <f t="shared" si="2"/>
        <v>88713.6</v>
      </c>
    </row>
    <row r="28" s="42" customFormat="1" customHeight="1" spans="1:22">
      <c r="A28" s="60">
        <v>26</v>
      </c>
      <c r="B28" s="60" t="s">
        <v>162</v>
      </c>
      <c r="C28" s="60">
        <v>101</v>
      </c>
      <c r="D28" s="61">
        <v>48393.15</v>
      </c>
      <c r="E28" s="61">
        <v>331621</v>
      </c>
      <c r="F28" s="61" t="s">
        <v>163</v>
      </c>
      <c r="G28" s="61" t="s">
        <v>164</v>
      </c>
      <c r="H28" s="63" t="s">
        <v>162</v>
      </c>
      <c r="I28" s="64" t="s">
        <v>165</v>
      </c>
      <c r="J28" s="80" t="s">
        <v>166</v>
      </c>
      <c r="K28" s="63" t="s">
        <v>167</v>
      </c>
      <c r="L28" s="63">
        <v>15129183396</v>
      </c>
      <c r="M28" s="75">
        <f t="shared" si="0"/>
        <v>38714.52</v>
      </c>
      <c r="N28" s="81"/>
      <c r="O28" s="56">
        <v>163</v>
      </c>
      <c r="P28" s="57">
        <v>80515.2</v>
      </c>
      <c r="Q28" s="57">
        <v>547268</v>
      </c>
      <c r="R28" s="75">
        <f t="shared" si="1"/>
        <v>25697.64</v>
      </c>
      <c r="S28" s="56">
        <v>244</v>
      </c>
      <c r="T28" s="75">
        <v>114262.2</v>
      </c>
      <c r="U28" s="57">
        <v>772248</v>
      </c>
      <c r="V28" s="75">
        <f t="shared" si="2"/>
        <v>26997.6</v>
      </c>
    </row>
    <row r="29" s="42" customFormat="1" customHeight="1" spans="1:22">
      <c r="A29" s="60">
        <v>27</v>
      </c>
      <c r="B29" s="60" t="s">
        <v>168</v>
      </c>
      <c r="C29" s="60">
        <v>144</v>
      </c>
      <c r="D29" s="61">
        <v>87674.7</v>
      </c>
      <c r="E29" s="61">
        <v>629694</v>
      </c>
      <c r="F29" s="61" t="s">
        <v>169</v>
      </c>
      <c r="G29" s="61" t="s">
        <v>170</v>
      </c>
      <c r="H29" s="63" t="s">
        <v>168</v>
      </c>
      <c r="I29" s="64" t="s">
        <v>171</v>
      </c>
      <c r="J29" s="80" t="s">
        <v>172</v>
      </c>
      <c r="K29" s="63" t="s">
        <v>173</v>
      </c>
      <c r="L29" s="63">
        <v>13572160287</v>
      </c>
      <c r="M29" s="75">
        <f t="shared" si="0"/>
        <v>70139.76</v>
      </c>
      <c r="N29" s="81"/>
      <c r="O29" s="56">
        <v>261</v>
      </c>
      <c r="P29" s="57">
        <v>143558.25</v>
      </c>
      <c r="Q29" s="57">
        <v>1002251</v>
      </c>
      <c r="R29" s="75">
        <f t="shared" si="1"/>
        <v>44706.84</v>
      </c>
      <c r="S29" s="56">
        <v>372</v>
      </c>
      <c r="T29" s="75">
        <v>200278.5</v>
      </c>
      <c r="U29" s="57">
        <v>1381385</v>
      </c>
      <c r="V29" s="75">
        <f t="shared" si="2"/>
        <v>45376.2</v>
      </c>
    </row>
    <row r="30" s="42" customFormat="1" customHeight="1" spans="1:22">
      <c r="A30" s="60">
        <v>28</v>
      </c>
      <c r="B30" s="60" t="s">
        <v>174</v>
      </c>
      <c r="C30" s="60">
        <v>159</v>
      </c>
      <c r="D30" s="61">
        <v>104801.25</v>
      </c>
      <c r="E30" s="61">
        <v>698675</v>
      </c>
      <c r="F30" s="61" t="s">
        <v>175</v>
      </c>
      <c r="G30" s="61" t="s">
        <v>176</v>
      </c>
      <c r="H30" s="63" t="s">
        <v>174</v>
      </c>
      <c r="I30" s="64" t="s">
        <v>177</v>
      </c>
      <c r="J30" s="80" t="s">
        <v>178</v>
      </c>
      <c r="K30" s="63" t="s">
        <v>179</v>
      </c>
      <c r="L30" s="63">
        <v>18291934230</v>
      </c>
      <c r="M30" s="75">
        <f t="shared" si="0"/>
        <v>83841</v>
      </c>
      <c r="N30" s="81"/>
      <c r="O30" s="56">
        <v>384</v>
      </c>
      <c r="P30" s="57">
        <v>216462.04</v>
      </c>
      <c r="Q30" s="57">
        <v>1443080.3</v>
      </c>
      <c r="R30" s="75">
        <f t="shared" si="1"/>
        <v>89328.632</v>
      </c>
      <c r="S30" s="56">
        <v>529</v>
      </c>
      <c r="T30" s="75">
        <v>294901.54</v>
      </c>
      <c r="U30" s="57">
        <v>1966010.3</v>
      </c>
      <c r="V30" s="75">
        <f t="shared" si="2"/>
        <v>62751.6</v>
      </c>
    </row>
    <row r="31" s="42" customFormat="1" customHeight="1" spans="1:22">
      <c r="A31" s="60">
        <v>29</v>
      </c>
      <c r="B31" s="60" t="s">
        <v>180</v>
      </c>
      <c r="C31" s="60">
        <v>162</v>
      </c>
      <c r="D31" s="61">
        <v>86103.6</v>
      </c>
      <c r="E31" s="61">
        <v>574524</v>
      </c>
      <c r="F31" s="61" t="s">
        <v>181</v>
      </c>
      <c r="G31" s="61" t="s">
        <v>182</v>
      </c>
      <c r="H31" s="60" t="s">
        <v>180</v>
      </c>
      <c r="I31" s="64" t="s">
        <v>183</v>
      </c>
      <c r="J31" s="80" t="s">
        <v>178</v>
      </c>
      <c r="K31" s="63" t="s">
        <v>184</v>
      </c>
      <c r="L31" s="63">
        <v>18066568768</v>
      </c>
      <c r="M31" s="75">
        <f t="shared" si="0"/>
        <v>68882.88</v>
      </c>
      <c r="N31" s="81"/>
      <c r="O31" s="56">
        <v>330</v>
      </c>
      <c r="P31" s="57">
        <v>171382.5</v>
      </c>
      <c r="Q31" s="57">
        <v>1143050</v>
      </c>
      <c r="R31" s="75">
        <f t="shared" si="1"/>
        <v>68223.12</v>
      </c>
      <c r="S31" s="56">
        <v>465</v>
      </c>
      <c r="T31" s="75">
        <v>246351.15</v>
      </c>
      <c r="U31" s="57">
        <v>1642841</v>
      </c>
      <c r="V31" s="75">
        <f t="shared" si="2"/>
        <v>59974.92</v>
      </c>
    </row>
    <row r="32" s="42" customFormat="1" customHeight="1" spans="1:22">
      <c r="A32" s="60">
        <v>30</v>
      </c>
      <c r="B32" s="60" t="s">
        <v>185</v>
      </c>
      <c r="C32" s="60">
        <v>13</v>
      </c>
      <c r="D32" s="61">
        <v>9698.25</v>
      </c>
      <c r="E32" s="61">
        <v>69655</v>
      </c>
      <c r="F32" s="61" t="s">
        <v>186</v>
      </c>
      <c r="G32" s="61" t="s">
        <v>187</v>
      </c>
      <c r="H32" s="60" t="s">
        <v>185</v>
      </c>
      <c r="I32" s="64" t="s">
        <v>188</v>
      </c>
      <c r="J32" s="80" t="s">
        <v>189</v>
      </c>
      <c r="K32" s="63" t="s">
        <v>190</v>
      </c>
      <c r="L32" s="63">
        <v>15319944665</v>
      </c>
      <c r="M32" s="75">
        <f t="shared" si="0"/>
        <v>7758.6</v>
      </c>
      <c r="N32" s="81"/>
      <c r="O32" s="56">
        <v>70</v>
      </c>
      <c r="P32" s="57">
        <v>38762.85</v>
      </c>
      <c r="Q32" s="57">
        <v>263919</v>
      </c>
      <c r="R32" s="75">
        <f t="shared" si="1"/>
        <v>23251.68</v>
      </c>
      <c r="S32" s="56">
        <v>98</v>
      </c>
      <c r="T32" s="75">
        <v>54078.3</v>
      </c>
      <c r="U32" s="57">
        <v>366022</v>
      </c>
      <c r="V32" s="75">
        <f t="shared" si="2"/>
        <v>12252.36</v>
      </c>
    </row>
    <row r="33" s="42" customFormat="1" customHeight="1" spans="1:22">
      <c r="A33" s="60">
        <v>31</v>
      </c>
      <c r="B33" s="60" t="s">
        <v>191</v>
      </c>
      <c r="C33" s="60">
        <v>1</v>
      </c>
      <c r="D33" s="61">
        <v>435</v>
      </c>
      <c r="E33" s="61">
        <v>2900</v>
      </c>
      <c r="F33" s="61" t="s">
        <v>192</v>
      </c>
      <c r="G33" s="61" t="s">
        <v>193</v>
      </c>
      <c r="H33" s="60" t="s">
        <v>191</v>
      </c>
      <c r="I33" s="64" t="s">
        <v>194</v>
      </c>
      <c r="J33" s="80" t="s">
        <v>195</v>
      </c>
      <c r="K33" s="63" t="s">
        <v>196</v>
      </c>
      <c r="L33" s="63">
        <v>13474588804</v>
      </c>
      <c r="M33" s="75">
        <f t="shared" si="0"/>
        <v>348</v>
      </c>
      <c r="N33" s="81"/>
      <c r="O33" s="56">
        <v>1</v>
      </c>
      <c r="P33" s="57">
        <v>435</v>
      </c>
      <c r="Q33" s="57">
        <v>2900</v>
      </c>
      <c r="R33" s="75">
        <f t="shared" si="1"/>
        <v>0</v>
      </c>
      <c r="S33" s="56">
        <v>1</v>
      </c>
      <c r="T33" s="75">
        <v>435</v>
      </c>
      <c r="U33" s="57">
        <v>2900</v>
      </c>
      <c r="V33" s="75">
        <f t="shared" si="2"/>
        <v>0</v>
      </c>
    </row>
    <row r="34" s="42" customFormat="1" customHeight="1" spans="1:22">
      <c r="A34" s="60">
        <v>32</v>
      </c>
      <c r="B34" s="60" t="s">
        <v>197</v>
      </c>
      <c r="C34" s="60">
        <v>72</v>
      </c>
      <c r="D34" s="61">
        <v>56028.9</v>
      </c>
      <c r="E34" s="61">
        <v>376124</v>
      </c>
      <c r="F34" s="61" t="s">
        <v>198</v>
      </c>
      <c r="G34" s="61" t="s">
        <v>199</v>
      </c>
      <c r="H34" s="63" t="s">
        <v>197</v>
      </c>
      <c r="I34" s="64" t="s">
        <v>200</v>
      </c>
      <c r="J34" s="80" t="s">
        <v>195</v>
      </c>
      <c r="K34" s="63" t="s">
        <v>201</v>
      </c>
      <c r="L34" s="63">
        <v>13087555795</v>
      </c>
      <c r="M34" s="75">
        <f t="shared" si="0"/>
        <v>44823.12</v>
      </c>
      <c r="N34" s="81"/>
      <c r="O34" s="56">
        <v>155</v>
      </c>
      <c r="P34" s="57">
        <v>110841.6</v>
      </c>
      <c r="Q34" s="57">
        <v>741542</v>
      </c>
      <c r="R34" s="75">
        <f t="shared" si="1"/>
        <v>43850.16</v>
      </c>
      <c r="S34" s="56">
        <v>219</v>
      </c>
      <c r="T34" s="75">
        <v>152750.55</v>
      </c>
      <c r="U34" s="57">
        <v>1021533</v>
      </c>
      <c r="V34" s="75">
        <f t="shared" si="2"/>
        <v>33527.16</v>
      </c>
    </row>
    <row r="35" s="42" customFormat="1" customHeight="1" spans="1:22">
      <c r="A35" s="60">
        <v>33</v>
      </c>
      <c r="B35" s="60" t="s">
        <v>202</v>
      </c>
      <c r="C35" s="60">
        <v>107</v>
      </c>
      <c r="D35" s="61">
        <v>102593.85</v>
      </c>
      <c r="E35" s="61">
        <v>690246</v>
      </c>
      <c r="F35" s="61" t="s">
        <v>203</v>
      </c>
      <c r="G35" s="61" t="s">
        <v>204</v>
      </c>
      <c r="H35" s="63" t="s">
        <v>202</v>
      </c>
      <c r="I35" s="64" t="s">
        <v>205</v>
      </c>
      <c r="J35" s="80" t="s">
        <v>206</v>
      </c>
      <c r="K35" s="63" t="s">
        <v>207</v>
      </c>
      <c r="L35" s="63">
        <v>15829075814</v>
      </c>
      <c r="M35" s="75">
        <f t="shared" si="0"/>
        <v>82075.08</v>
      </c>
      <c r="N35" s="81"/>
      <c r="O35" s="56">
        <v>261</v>
      </c>
      <c r="P35" s="57">
        <v>226573.05</v>
      </c>
      <c r="Q35" s="57">
        <v>1516774</v>
      </c>
      <c r="R35" s="75">
        <f t="shared" si="1"/>
        <v>99183.36</v>
      </c>
      <c r="S35" s="56">
        <v>363</v>
      </c>
      <c r="T35" s="75">
        <v>284286.75</v>
      </c>
      <c r="U35" s="57">
        <v>1901532</v>
      </c>
      <c r="V35" s="75">
        <f t="shared" si="2"/>
        <v>46170.96</v>
      </c>
    </row>
    <row r="36" s="42" customFormat="1" customHeight="1" spans="1:22">
      <c r="A36" s="60">
        <v>34</v>
      </c>
      <c r="B36" s="60" t="s">
        <v>208</v>
      </c>
      <c r="C36" s="60">
        <v>44</v>
      </c>
      <c r="D36" s="61">
        <v>47754.45</v>
      </c>
      <c r="E36" s="61">
        <v>323001</v>
      </c>
      <c r="F36" s="61" t="s">
        <v>209</v>
      </c>
      <c r="G36" s="61" t="s">
        <v>210</v>
      </c>
      <c r="H36" s="63" t="s">
        <v>208</v>
      </c>
      <c r="I36" s="64" t="s">
        <v>211</v>
      </c>
      <c r="J36" s="80" t="s">
        <v>212</v>
      </c>
      <c r="K36" s="63" t="s">
        <v>213</v>
      </c>
      <c r="L36" s="63">
        <v>15029075245</v>
      </c>
      <c r="M36" s="75">
        <f t="shared" si="0"/>
        <v>38203.56</v>
      </c>
      <c r="N36" s="81"/>
      <c r="O36" s="56">
        <v>86</v>
      </c>
      <c r="P36" s="57">
        <v>93947.7</v>
      </c>
      <c r="Q36" s="57">
        <v>632681</v>
      </c>
      <c r="R36" s="75">
        <f t="shared" si="1"/>
        <v>36954.6</v>
      </c>
      <c r="S36" s="56">
        <v>116</v>
      </c>
      <c r="T36" s="75">
        <v>126574.8</v>
      </c>
      <c r="U36" s="57">
        <v>859094</v>
      </c>
      <c r="V36" s="75">
        <f t="shared" si="2"/>
        <v>26101.68</v>
      </c>
    </row>
    <row r="37" s="42" customFormat="1" customHeight="1" spans="1:22">
      <c r="A37" s="60">
        <v>35</v>
      </c>
      <c r="B37" s="60" t="s">
        <v>214</v>
      </c>
      <c r="C37" s="60">
        <v>69</v>
      </c>
      <c r="D37" s="61">
        <v>57957.75</v>
      </c>
      <c r="E37" s="61">
        <v>386385</v>
      </c>
      <c r="F37" s="61" t="s">
        <v>215</v>
      </c>
      <c r="G37" s="61" t="s">
        <v>216</v>
      </c>
      <c r="H37" s="63" t="s">
        <v>214</v>
      </c>
      <c r="I37" s="64" t="s">
        <v>217</v>
      </c>
      <c r="J37" s="80" t="s">
        <v>63</v>
      </c>
      <c r="K37" s="63" t="s">
        <v>218</v>
      </c>
      <c r="L37" s="63">
        <v>15339266020</v>
      </c>
      <c r="M37" s="75">
        <f t="shared" si="0"/>
        <v>46366.2</v>
      </c>
      <c r="N37" s="81"/>
      <c r="O37" s="56">
        <v>112</v>
      </c>
      <c r="P37" s="57">
        <v>96014.25</v>
      </c>
      <c r="Q37" s="57">
        <v>641094</v>
      </c>
      <c r="R37" s="75">
        <f t="shared" si="1"/>
        <v>30445.2</v>
      </c>
      <c r="S37" s="56">
        <v>140</v>
      </c>
      <c r="T37" s="75">
        <v>119484.9</v>
      </c>
      <c r="U37" s="57">
        <v>797565</v>
      </c>
      <c r="V37" s="75">
        <f t="shared" si="2"/>
        <v>18776.52</v>
      </c>
    </row>
    <row r="38" s="42" customFormat="1" customHeight="1" spans="1:22">
      <c r="A38" s="60">
        <v>36</v>
      </c>
      <c r="B38" s="60" t="s">
        <v>219</v>
      </c>
      <c r="C38" s="60">
        <v>110</v>
      </c>
      <c r="D38" s="61">
        <v>74488.95</v>
      </c>
      <c r="E38" s="61">
        <v>496593</v>
      </c>
      <c r="F38" s="61" t="s">
        <v>220</v>
      </c>
      <c r="G38" s="61" t="s">
        <v>221</v>
      </c>
      <c r="H38" s="63" t="s">
        <v>219</v>
      </c>
      <c r="I38" s="64" t="s">
        <v>222</v>
      </c>
      <c r="J38" s="80" t="s">
        <v>223</v>
      </c>
      <c r="K38" s="63" t="s">
        <v>224</v>
      </c>
      <c r="L38" s="63">
        <v>18710840819</v>
      </c>
      <c r="M38" s="75">
        <f t="shared" si="0"/>
        <v>59591.16</v>
      </c>
      <c r="N38" s="81"/>
      <c r="O38" s="56">
        <v>154</v>
      </c>
      <c r="P38" s="57">
        <v>103522.65</v>
      </c>
      <c r="Q38" s="57">
        <v>690151</v>
      </c>
      <c r="R38" s="75">
        <f t="shared" si="1"/>
        <v>23226.96</v>
      </c>
      <c r="S38" s="56">
        <v>200</v>
      </c>
      <c r="T38" s="75">
        <v>130080.9</v>
      </c>
      <c r="U38" s="57">
        <v>867206</v>
      </c>
      <c r="V38" s="75">
        <f t="shared" si="2"/>
        <v>21246.6</v>
      </c>
    </row>
    <row r="39" s="42" customFormat="1" customHeight="1" spans="1:22">
      <c r="A39" s="60">
        <v>37</v>
      </c>
      <c r="B39" s="60" t="s">
        <v>225</v>
      </c>
      <c r="C39" s="60">
        <v>6</v>
      </c>
      <c r="D39" s="61">
        <v>3321.6</v>
      </c>
      <c r="E39" s="61">
        <v>22144</v>
      </c>
      <c r="F39" s="61" t="s">
        <v>226</v>
      </c>
      <c r="G39" s="61" t="s">
        <v>227</v>
      </c>
      <c r="H39" s="63" t="s">
        <v>225</v>
      </c>
      <c r="I39" s="64" t="s">
        <v>228</v>
      </c>
      <c r="J39" s="83" t="s">
        <v>229</v>
      </c>
      <c r="K39" s="63" t="s">
        <v>230</v>
      </c>
      <c r="L39" s="63">
        <v>15802975988</v>
      </c>
      <c r="M39" s="75">
        <f t="shared" si="0"/>
        <v>2657.28</v>
      </c>
      <c r="N39" s="81"/>
      <c r="O39" s="56">
        <v>17</v>
      </c>
      <c r="P39" s="57">
        <v>12424.65</v>
      </c>
      <c r="Q39" s="57">
        <v>82831</v>
      </c>
      <c r="R39" s="75">
        <f t="shared" si="1"/>
        <v>7282.44</v>
      </c>
      <c r="S39" s="56">
        <v>17</v>
      </c>
      <c r="T39" s="75">
        <v>12424.65</v>
      </c>
      <c r="U39" s="57">
        <v>82831</v>
      </c>
      <c r="V39" s="75">
        <f t="shared" si="2"/>
        <v>0</v>
      </c>
    </row>
    <row r="40" s="42" customFormat="1" customHeight="1" spans="1:22">
      <c r="A40" s="60">
        <v>38</v>
      </c>
      <c r="B40" s="60" t="s">
        <v>231</v>
      </c>
      <c r="C40" s="60">
        <v>6</v>
      </c>
      <c r="D40" s="61">
        <v>7018.95</v>
      </c>
      <c r="E40" s="61">
        <v>47393</v>
      </c>
      <c r="F40" s="61" t="s">
        <v>232</v>
      </c>
      <c r="G40" s="61" t="s">
        <v>233</v>
      </c>
      <c r="H40" s="63" t="s">
        <v>231</v>
      </c>
      <c r="I40" s="64" t="s">
        <v>234</v>
      </c>
      <c r="J40" s="80" t="s">
        <v>235</v>
      </c>
      <c r="K40" s="63" t="s">
        <v>236</v>
      </c>
      <c r="L40" s="63">
        <v>18681998589</v>
      </c>
      <c r="M40" s="75">
        <f t="shared" si="0"/>
        <v>5615.16</v>
      </c>
      <c r="N40" s="81"/>
      <c r="O40" s="56">
        <v>7</v>
      </c>
      <c r="P40" s="57">
        <v>8183.85</v>
      </c>
      <c r="Q40" s="57">
        <v>55159</v>
      </c>
      <c r="R40" s="75">
        <f t="shared" si="1"/>
        <v>931.920000000001</v>
      </c>
      <c r="S40" s="56">
        <v>8</v>
      </c>
      <c r="T40" s="75">
        <v>9355.05</v>
      </c>
      <c r="U40" s="57">
        <v>62967</v>
      </c>
      <c r="V40" s="75">
        <f t="shared" si="2"/>
        <v>936.959999999999</v>
      </c>
    </row>
    <row r="41" s="42" customFormat="1" customHeight="1" spans="1:22">
      <c r="A41" s="60">
        <v>39</v>
      </c>
      <c r="B41" s="60" t="s">
        <v>237</v>
      </c>
      <c r="C41" s="60">
        <v>119</v>
      </c>
      <c r="D41" s="61">
        <v>165241.65</v>
      </c>
      <c r="E41" s="61">
        <v>1509233.29</v>
      </c>
      <c r="F41" s="61" t="s">
        <v>238</v>
      </c>
      <c r="G41" s="61" t="s">
        <v>239</v>
      </c>
      <c r="H41" s="63" t="s">
        <v>237</v>
      </c>
      <c r="I41" s="64" t="s">
        <v>240</v>
      </c>
      <c r="J41" s="80" t="s">
        <v>241</v>
      </c>
      <c r="K41" s="63" t="s">
        <v>242</v>
      </c>
      <c r="L41" s="63">
        <v>18691959678</v>
      </c>
      <c r="M41" s="75">
        <f t="shared" si="0"/>
        <v>132193.32</v>
      </c>
      <c r="N41" s="81"/>
      <c r="O41" s="56">
        <v>158</v>
      </c>
      <c r="P41" s="57">
        <v>218100.15</v>
      </c>
      <c r="Q41" s="57">
        <v>1942498.29</v>
      </c>
      <c r="R41" s="75">
        <f t="shared" si="1"/>
        <v>42286.8</v>
      </c>
      <c r="S41" s="56">
        <v>199</v>
      </c>
      <c r="T41" s="75">
        <v>268151.55</v>
      </c>
      <c r="U41" s="57">
        <v>2340963.29</v>
      </c>
      <c r="V41" s="75">
        <f t="shared" si="2"/>
        <v>40041.12</v>
      </c>
    </row>
    <row r="42" s="42" customFormat="1" customHeight="1" spans="1:22">
      <c r="A42" s="60">
        <v>40</v>
      </c>
      <c r="B42" s="60" t="s">
        <v>243</v>
      </c>
      <c r="C42" s="60">
        <v>37</v>
      </c>
      <c r="D42" s="61">
        <v>20476.95</v>
      </c>
      <c r="E42" s="61">
        <v>136513</v>
      </c>
      <c r="F42" s="61" t="s">
        <v>244</v>
      </c>
      <c r="G42" s="61" t="s">
        <v>245</v>
      </c>
      <c r="H42" s="63" t="s">
        <v>243</v>
      </c>
      <c r="I42" s="64" t="s">
        <v>246</v>
      </c>
      <c r="J42" s="80" t="s">
        <v>195</v>
      </c>
      <c r="K42" s="63" t="s">
        <v>110</v>
      </c>
      <c r="L42" s="63">
        <v>13572426896</v>
      </c>
      <c r="M42" s="75">
        <f t="shared" si="0"/>
        <v>16381.56</v>
      </c>
      <c r="N42" s="81"/>
      <c r="O42" s="56">
        <v>62</v>
      </c>
      <c r="P42" s="57">
        <v>31783.2</v>
      </c>
      <c r="Q42" s="57">
        <v>211888</v>
      </c>
      <c r="R42" s="75">
        <f t="shared" si="1"/>
        <v>9045</v>
      </c>
      <c r="S42" s="56">
        <v>101</v>
      </c>
      <c r="T42" s="75">
        <v>47767.8</v>
      </c>
      <c r="U42" s="57">
        <v>318452</v>
      </c>
      <c r="V42" s="75">
        <f t="shared" si="2"/>
        <v>12787.68</v>
      </c>
    </row>
    <row r="43" s="42" customFormat="1" customHeight="1" spans="1:22">
      <c r="A43" s="60">
        <v>41</v>
      </c>
      <c r="B43" s="60" t="s">
        <v>247</v>
      </c>
      <c r="C43" s="60">
        <v>64</v>
      </c>
      <c r="D43" s="61">
        <v>34424.85</v>
      </c>
      <c r="E43" s="61">
        <v>229499</v>
      </c>
      <c r="F43" s="61" t="s">
        <v>248</v>
      </c>
      <c r="G43" s="61" t="s">
        <v>249</v>
      </c>
      <c r="H43" s="63" t="s">
        <v>247</v>
      </c>
      <c r="I43" s="64" t="s">
        <v>250</v>
      </c>
      <c r="J43" s="80" t="s">
        <v>251</v>
      </c>
      <c r="K43" s="63" t="s">
        <v>252</v>
      </c>
      <c r="L43" s="63">
        <v>18789432345</v>
      </c>
      <c r="M43" s="75">
        <f t="shared" si="0"/>
        <v>27539.88</v>
      </c>
      <c r="N43" s="81"/>
      <c r="O43" s="56">
        <v>123</v>
      </c>
      <c r="P43" s="57">
        <v>54919.8</v>
      </c>
      <c r="Q43" s="57">
        <v>366132</v>
      </c>
      <c r="R43" s="75">
        <f t="shared" si="1"/>
        <v>16395.96</v>
      </c>
      <c r="S43" s="56">
        <v>158</v>
      </c>
      <c r="T43" s="75">
        <v>68228.7</v>
      </c>
      <c r="U43" s="57">
        <v>454858</v>
      </c>
      <c r="V43" s="75">
        <f t="shared" si="2"/>
        <v>10647.12</v>
      </c>
    </row>
    <row r="44" s="42" customFormat="1" customHeight="1" spans="1:22">
      <c r="A44" s="60">
        <v>42</v>
      </c>
      <c r="B44" s="60" t="s">
        <v>253</v>
      </c>
      <c r="C44" s="60">
        <v>28</v>
      </c>
      <c r="D44" s="61">
        <v>35104.35</v>
      </c>
      <c r="E44" s="61">
        <v>242722</v>
      </c>
      <c r="F44" s="61" t="s">
        <v>254</v>
      </c>
      <c r="G44" s="61" t="s">
        <v>255</v>
      </c>
      <c r="H44" s="63" t="s">
        <v>253</v>
      </c>
      <c r="I44" s="64" t="s">
        <v>256</v>
      </c>
      <c r="J44" s="80" t="s">
        <v>41</v>
      </c>
      <c r="K44" s="63" t="s">
        <v>257</v>
      </c>
      <c r="L44" s="63">
        <v>13991119663</v>
      </c>
      <c r="M44" s="75">
        <f t="shared" si="0"/>
        <v>28083.48</v>
      </c>
      <c r="N44" s="81"/>
      <c r="O44" s="56">
        <v>97</v>
      </c>
      <c r="P44" s="57">
        <v>121092.15</v>
      </c>
      <c r="Q44" s="57">
        <v>876543</v>
      </c>
      <c r="R44" s="75">
        <f t="shared" si="1"/>
        <v>68790.24</v>
      </c>
      <c r="S44" s="56">
        <v>177</v>
      </c>
      <c r="T44" s="75">
        <v>217672.05</v>
      </c>
      <c r="U44" s="57">
        <v>1625570</v>
      </c>
      <c r="V44" s="75">
        <f t="shared" si="2"/>
        <v>77263.92</v>
      </c>
    </row>
    <row r="45" s="42" customFormat="1" customHeight="1" spans="1:22">
      <c r="A45" s="60">
        <v>43</v>
      </c>
      <c r="B45" s="60" t="s">
        <v>253</v>
      </c>
      <c r="C45" s="60">
        <v>19</v>
      </c>
      <c r="D45" s="61">
        <v>25798.2</v>
      </c>
      <c r="E45" s="61">
        <v>187681</v>
      </c>
      <c r="F45" s="61" t="s">
        <v>258</v>
      </c>
      <c r="G45" s="61" t="s">
        <v>259</v>
      </c>
      <c r="H45" s="63" t="s">
        <v>253</v>
      </c>
      <c r="I45" s="64" t="s">
        <v>256</v>
      </c>
      <c r="J45" s="80" t="s">
        <v>41</v>
      </c>
      <c r="K45" s="63" t="s">
        <v>257</v>
      </c>
      <c r="L45" s="63">
        <v>13991119663</v>
      </c>
      <c r="M45" s="75">
        <f t="shared" si="0"/>
        <v>20638.56</v>
      </c>
      <c r="N45" s="81"/>
      <c r="O45" s="56">
        <v>67</v>
      </c>
      <c r="P45" s="57">
        <v>84863.85</v>
      </c>
      <c r="Q45" s="57">
        <v>623734</v>
      </c>
      <c r="R45" s="75">
        <f t="shared" si="1"/>
        <v>47252.52</v>
      </c>
      <c r="S45" s="56">
        <v>136</v>
      </c>
      <c r="T45" s="75">
        <v>161837.1</v>
      </c>
      <c r="U45" s="57">
        <v>1192672</v>
      </c>
      <c r="V45" s="75">
        <f t="shared" si="2"/>
        <v>61578.6</v>
      </c>
    </row>
    <row r="46" customFormat="1" ht="34" customHeight="1" spans="1:22">
      <c r="A46" s="60">
        <v>44</v>
      </c>
      <c r="B46" s="60" t="s">
        <v>260</v>
      </c>
      <c r="C46" s="60">
        <v>0</v>
      </c>
      <c r="D46" s="61">
        <v>0</v>
      </c>
      <c r="E46" s="61">
        <v>0</v>
      </c>
      <c r="F46" s="61" t="s">
        <v>261</v>
      </c>
      <c r="G46" s="64" t="s">
        <v>262</v>
      </c>
      <c r="H46" s="63" t="s">
        <v>260</v>
      </c>
      <c r="I46" s="87" t="s">
        <v>263</v>
      </c>
      <c r="J46" s="64" t="s">
        <v>264</v>
      </c>
      <c r="K46" s="63" t="s">
        <v>265</v>
      </c>
      <c r="L46" s="63">
        <v>15686442345</v>
      </c>
      <c r="M46" s="75">
        <f t="shared" si="0"/>
        <v>0</v>
      </c>
      <c r="N46" s="84"/>
      <c r="O46" s="56">
        <v>256</v>
      </c>
      <c r="P46" s="57">
        <v>169023.32</v>
      </c>
      <c r="Q46" s="57">
        <v>1193352.15</v>
      </c>
      <c r="R46" s="75">
        <f t="shared" si="1"/>
        <v>135218.656</v>
      </c>
      <c r="S46" s="56">
        <v>455</v>
      </c>
      <c r="T46" s="75">
        <v>281450.75</v>
      </c>
      <c r="U46" s="57">
        <v>1966957.35</v>
      </c>
      <c r="V46" s="75">
        <f t="shared" si="2"/>
        <v>89941.944</v>
      </c>
    </row>
    <row r="47" customFormat="1" ht="34" customHeight="1" spans="1:22">
      <c r="A47" s="60">
        <v>45</v>
      </c>
      <c r="B47" s="60" t="s">
        <v>266</v>
      </c>
      <c r="C47" s="60">
        <v>0</v>
      </c>
      <c r="D47" s="61">
        <v>0</v>
      </c>
      <c r="E47" s="61">
        <v>0</v>
      </c>
      <c r="F47" s="61" t="s">
        <v>267</v>
      </c>
      <c r="G47" s="61" t="s">
        <v>268</v>
      </c>
      <c r="H47" s="63" t="s">
        <v>266</v>
      </c>
      <c r="I47" s="87" t="s">
        <v>269</v>
      </c>
      <c r="J47" s="64" t="s">
        <v>109</v>
      </c>
      <c r="K47" s="63" t="s">
        <v>57</v>
      </c>
      <c r="L47" s="63">
        <v>13571835966</v>
      </c>
      <c r="M47" s="75">
        <f t="shared" si="0"/>
        <v>0</v>
      </c>
      <c r="N47" s="84"/>
      <c r="O47" s="56">
        <v>7</v>
      </c>
      <c r="P47" s="57">
        <v>7453.95</v>
      </c>
      <c r="Q47" s="57">
        <v>49693</v>
      </c>
      <c r="R47" s="75">
        <f t="shared" si="1"/>
        <v>5963.16</v>
      </c>
      <c r="S47" s="56">
        <v>16</v>
      </c>
      <c r="T47" s="75">
        <v>14367.9</v>
      </c>
      <c r="U47" s="57">
        <v>95786</v>
      </c>
      <c r="V47" s="75">
        <f t="shared" si="2"/>
        <v>5531.16</v>
      </c>
    </row>
    <row r="48" customFormat="1" ht="34" customHeight="1" spans="1:22">
      <c r="A48" s="60">
        <v>46</v>
      </c>
      <c r="B48" s="60" t="s">
        <v>270</v>
      </c>
      <c r="C48" s="60">
        <v>0</v>
      </c>
      <c r="D48" s="61">
        <v>0</v>
      </c>
      <c r="E48" s="61">
        <v>0</v>
      </c>
      <c r="F48" s="61" t="s">
        <v>271</v>
      </c>
      <c r="G48" s="61" t="s">
        <v>272</v>
      </c>
      <c r="H48" s="63" t="s">
        <v>270</v>
      </c>
      <c r="I48" s="64" t="s">
        <v>273</v>
      </c>
      <c r="J48" s="64" t="s">
        <v>270</v>
      </c>
      <c r="K48" s="63" t="s">
        <v>274</v>
      </c>
      <c r="L48" s="63">
        <v>15332347771</v>
      </c>
      <c r="M48" s="75">
        <f t="shared" si="0"/>
        <v>0</v>
      </c>
      <c r="N48" s="84"/>
      <c r="O48" s="56">
        <v>1</v>
      </c>
      <c r="P48" s="57">
        <v>1500</v>
      </c>
      <c r="Q48" s="57">
        <v>10000</v>
      </c>
      <c r="R48" s="75">
        <f t="shared" si="1"/>
        <v>1200</v>
      </c>
      <c r="S48" s="56">
        <v>1</v>
      </c>
      <c r="T48" s="75">
        <v>1500</v>
      </c>
      <c r="U48" s="57">
        <v>10000</v>
      </c>
      <c r="V48" s="75">
        <f t="shared" si="2"/>
        <v>0</v>
      </c>
    </row>
    <row r="49" customFormat="1" ht="34" customHeight="1" spans="1:22">
      <c r="A49" s="60">
        <v>47</v>
      </c>
      <c r="B49" s="60" t="s">
        <v>275</v>
      </c>
      <c r="C49" s="60">
        <v>0</v>
      </c>
      <c r="D49" s="61">
        <v>0</v>
      </c>
      <c r="E49" s="61">
        <v>0</v>
      </c>
      <c r="F49" s="61" t="s">
        <v>276</v>
      </c>
      <c r="G49" s="61" t="s">
        <v>277</v>
      </c>
      <c r="H49" s="63" t="s">
        <v>275</v>
      </c>
      <c r="I49" s="87" t="s">
        <v>278</v>
      </c>
      <c r="J49" s="64" t="s">
        <v>279</v>
      </c>
      <c r="K49" s="63" t="s">
        <v>280</v>
      </c>
      <c r="L49" s="63">
        <v>15029078940</v>
      </c>
      <c r="M49" s="75">
        <v>0</v>
      </c>
      <c r="N49" s="84"/>
      <c r="O49" s="60">
        <v>0</v>
      </c>
      <c r="P49" s="61">
        <v>0</v>
      </c>
      <c r="Q49" s="61">
        <v>0</v>
      </c>
      <c r="R49" s="75">
        <v>0</v>
      </c>
      <c r="S49" s="56">
        <v>3</v>
      </c>
      <c r="T49" s="75">
        <v>2867.4</v>
      </c>
      <c r="U49" s="57">
        <v>19915</v>
      </c>
      <c r="V49" s="75">
        <f t="shared" si="2"/>
        <v>2293.92</v>
      </c>
    </row>
    <row r="50" customFormat="1" ht="34" customHeight="1" spans="1:22">
      <c r="A50" s="60">
        <v>48</v>
      </c>
      <c r="B50" s="60" t="s">
        <v>281</v>
      </c>
      <c r="C50" s="60">
        <v>0</v>
      </c>
      <c r="D50" s="61">
        <v>0</v>
      </c>
      <c r="E50" s="61">
        <v>0</v>
      </c>
      <c r="F50" s="61" t="s">
        <v>282</v>
      </c>
      <c r="G50" s="61" t="s">
        <v>283</v>
      </c>
      <c r="H50" s="64" t="s">
        <v>284</v>
      </c>
      <c r="I50" s="87" t="s">
        <v>285</v>
      </c>
      <c r="J50" s="64" t="s">
        <v>286</v>
      </c>
      <c r="K50" s="63" t="s">
        <v>287</v>
      </c>
      <c r="L50" s="63">
        <v>19829188178</v>
      </c>
      <c r="M50" s="75">
        <v>0</v>
      </c>
      <c r="N50" s="84"/>
      <c r="O50" s="60">
        <v>0</v>
      </c>
      <c r="P50" s="61">
        <v>0</v>
      </c>
      <c r="Q50" s="61">
        <v>0</v>
      </c>
      <c r="R50" s="75">
        <v>0</v>
      </c>
      <c r="S50" s="56">
        <v>1</v>
      </c>
      <c r="T50" s="75">
        <v>1500</v>
      </c>
      <c r="U50" s="57">
        <v>24320</v>
      </c>
      <c r="V50" s="75">
        <f t="shared" si="2"/>
        <v>1200</v>
      </c>
    </row>
    <row r="51" ht="34" customHeight="1" spans="1:22">
      <c r="A51" s="60" t="s">
        <v>288</v>
      </c>
      <c r="B51" s="65"/>
      <c r="C51" s="66"/>
      <c r="D51" s="61">
        <f>SUM(D3:D50)</f>
        <v>2294785.29</v>
      </c>
      <c r="E51" s="67"/>
      <c r="F51" s="67"/>
      <c r="G51" s="68"/>
      <c r="H51" s="69"/>
      <c r="I51" s="66"/>
      <c r="J51" s="85"/>
      <c r="K51" s="66"/>
      <c r="L51" s="66"/>
      <c r="M51" s="75">
        <f>SUM(M3:M50)</f>
        <v>1835828.232</v>
      </c>
      <c r="N51" s="84"/>
      <c r="O51" s="66"/>
      <c r="P51" s="61">
        <f>SUM(P3:P50)</f>
        <v>4521358.79</v>
      </c>
      <c r="Q51" s="67"/>
      <c r="R51" s="75">
        <f>SUM(R3:R50)</f>
        <v>1781258.8</v>
      </c>
      <c r="S51" s="56">
        <f>SUM(S3:S50)</f>
        <v>9684</v>
      </c>
      <c r="T51" s="75">
        <f>SUM(T3:T50)</f>
        <v>6054037.84</v>
      </c>
      <c r="U51" s="57"/>
      <c r="V51" s="75">
        <f>SUM(V3:V50)</f>
        <v>1226143.24</v>
      </c>
    </row>
  </sheetData>
  <mergeCells count="3">
    <mergeCell ref="A1:N1"/>
    <mergeCell ref="O1:R1"/>
    <mergeCell ref="S1:V1"/>
  </mergeCells>
  <pageMargins left="0.75" right="0.75" top="1" bottom="1" header="0.5" footer="0.5"/>
  <pageSetup paperSize="8" orientation="landscape"/>
  <headerFooter/>
  <ignoredErrors>
    <ignoredError sqref="G47:G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tabSelected="1" workbookViewId="0">
      <selection activeCell="X6" sqref="X6"/>
    </sheetView>
  </sheetViews>
  <sheetFormatPr defaultColWidth="9" defaultRowHeight="35" customHeight="1"/>
  <cols>
    <col min="1" max="1" width="4.125" style="1" customWidth="1"/>
    <col min="2" max="2" width="19.125" style="5" customWidth="1"/>
    <col min="3" max="3" width="11" style="5" hidden="1" customWidth="1"/>
    <col min="4" max="4" width="10.625" style="6" hidden="1" customWidth="1"/>
    <col min="5" max="5" width="11.5" style="6" hidden="1" customWidth="1"/>
    <col min="6" max="6" width="14.375" style="6" customWidth="1"/>
    <col min="7" max="7" width="15" style="7" hidden="1" customWidth="1"/>
    <col min="8" max="8" width="17.25" style="7" customWidth="1"/>
    <col min="9" max="9" width="15.875" style="5" customWidth="1"/>
    <col min="10" max="10" width="17.125" style="7" customWidth="1"/>
    <col min="11" max="11" width="10.5" style="5" hidden="1" customWidth="1"/>
    <col min="12" max="12" width="9.625" style="5" hidden="1" customWidth="1"/>
    <col min="13" max="13" width="10.625" style="8" hidden="1" customWidth="1"/>
    <col min="14" max="14" width="8" style="1" hidden="1" customWidth="1"/>
    <col min="15" max="15" width="11" style="5" hidden="1" customWidth="1"/>
    <col min="16" max="16" width="10.625" style="6" hidden="1" customWidth="1"/>
    <col min="17" max="17" width="11.5" style="6" hidden="1" customWidth="1"/>
    <col min="18" max="18" width="11.5" style="3" hidden="1" customWidth="1"/>
    <col min="19" max="19" width="9.375" style="5" customWidth="1"/>
    <col min="20" max="20" width="10.625" style="8" customWidth="1"/>
    <col min="21" max="21" width="11.5" style="6" customWidth="1"/>
    <col min="22" max="22" width="11.5" style="3"/>
    <col min="23" max="29" width="9" style="1"/>
    <col min="30" max="16384" width="9" style="4"/>
  </cols>
  <sheetData>
    <row r="1" s="1" customFormat="1" ht="62" customHeight="1" spans="1:22">
      <c r="A1" s="9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28"/>
      <c r="N1" s="9"/>
      <c r="O1" s="9"/>
      <c r="P1" s="9"/>
      <c r="Q1" s="9"/>
      <c r="R1" s="28"/>
      <c r="S1" s="9"/>
      <c r="T1" s="28"/>
      <c r="U1" s="9"/>
      <c r="V1" s="28"/>
    </row>
    <row r="2" s="1" customFormat="1" customHeight="1" spans="1:22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29" t="s">
        <v>9</v>
      </c>
      <c r="J2" s="29" t="s">
        <v>10</v>
      </c>
      <c r="K2" s="11" t="s">
        <v>11</v>
      </c>
      <c r="L2" s="11" t="s">
        <v>12</v>
      </c>
      <c r="M2" s="30" t="s">
        <v>13</v>
      </c>
      <c r="N2" s="10" t="s">
        <v>14</v>
      </c>
      <c r="O2" s="11" t="s">
        <v>3</v>
      </c>
      <c r="P2" s="12" t="s">
        <v>4</v>
      </c>
      <c r="Q2" s="12" t="s">
        <v>5</v>
      </c>
      <c r="R2" s="30" t="s">
        <v>15</v>
      </c>
      <c r="S2" s="11" t="s">
        <v>3</v>
      </c>
      <c r="T2" s="30" t="s">
        <v>4</v>
      </c>
      <c r="U2" s="12" t="s">
        <v>5</v>
      </c>
      <c r="V2" s="30" t="s">
        <v>16</v>
      </c>
    </row>
    <row r="3" s="2" customFormat="1" customHeight="1" spans="1:22">
      <c r="A3" s="13">
        <v>1</v>
      </c>
      <c r="B3" s="13" t="s">
        <v>17</v>
      </c>
      <c r="C3" s="13">
        <v>6</v>
      </c>
      <c r="D3" s="14">
        <v>4019.1</v>
      </c>
      <c r="E3" s="14">
        <v>26794</v>
      </c>
      <c r="F3" s="14" t="s">
        <v>18</v>
      </c>
      <c r="G3" s="14" t="s">
        <v>19</v>
      </c>
      <c r="H3" s="15" t="s">
        <v>17</v>
      </c>
      <c r="I3" s="31" t="s">
        <v>20</v>
      </c>
      <c r="J3" s="13" t="s">
        <v>21</v>
      </c>
      <c r="K3" s="13" t="s">
        <v>22</v>
      </c>
      <c r="L3" s="13">
        <v>15353134002</v>
      </c>
      <c r="M3" s="14">
        <f t="shared" ref="M3:M48" si="0">D3*0.8</f>
        <v>3215.28</v>
      </c>
      <c r="N3" s="32"/>
      <c r="O3" s="13">
        <v>41</v>
      </c>
      <c r="P3" s="14">
        <v>21548.85</v>
      </c>
      <c r="Q3" s="14">
        <v>143659</v>
      </c>
      <c r="R3" s="14">
        <f t="shared" ref="R3:R48" si="1">P3*0.8-M3</f>
        <v>14023.8</v>
      </c>
      <c r="S3" s="13">
        <v>61</v>
      </c>
      <c r="T3" s="14">
        <v>31124.25</v>
      </c>
      <c r="U3" s="14">
        <v>207495.02</v>
      </c>
      <c r="V3" s="14">
        <f>(T3*0.8)-M3-R3</f>
        <v>7660.32000000001</v>
      </c>
    </row>
    <row r="4" s="3" customFormat="1" customHeight="1" spans="1:22">
      <c r="A4" s="13">
        <v>2</v>
      </c>
      <c r="B4" s="13" t="s">
        <v>23</v>
      </c>
      <c r="C4" s="13">
        <v>17</v>
      </c>
      <c r="D4" s="14">
        <v>15232.2</v>
      </c>
      <c r="E4" s="14">
        <v>102048</v>
      </c>
      <c r="F4" s="16" t="s">
        <v>24</v>
      </c>
      <c r="G4" s="14" t="s">
        <v>25</v>
      </c>
      <c r="H4" s="17" t="s">
        <v>26</v>
      </c>
      <c r="I4" s="33" t="s">
        <v>27</v>
      </c>
      <c r="J4" s="34" t="s">
        <v>28</v>
      </c>
      <c r="K4" s="15" t="s">
        <v>29</v>
      </c>
      <c r="L4" s="15">
        <v>15829933071</v>
      </c>
      <c r="M4" s="14">
        <f t="shared" si="0"/>
        <v>12185.76</v>
      </c>
      <c r="N4" s="32"/>
      <c r="O4" s="13">
        <v>42</v>
      </c>
      <c r="P4" s="14">
        <v>31188.6</v>
      </c>
      <c r="Q4" s="14">
        <v>208424</v>
      </c>
      <c r="R4" s="14">
        <f t="shared" si="1"/>
        <v>12765.12</v>
      </c>
      <c r="S4" s="13">
        <v>51</v>
      </c>
      <c r="T4" s="14">
        <v>39005.4</v>
      </c>
      <c r="U4" s="14">
        <v>260536</v>
      </c>
      <c r="V4" s="14">
        <f t="shared" ref="V3:V50" si="2">(T4*0.8)-M4-R4</f>
        <v>6253.44</v>
      </c>
    </row>
    <row r="5" s="1" customFormat="1" customHeight="1" spans="1:22">
      <c r="A5" s="18">
        <v>3</v>
      </c>
      <c r="B5" s="18" t="s">
        <v>30</v>
      </c>
      <c r="C5" s="18">
        <v>279</v>
      </c>
      <c r="D5" s="19">
        <v>157231.65</v>
      </c>
      <c r="E5" s="19">
        <v>1056435</v>
      </c>
      <c r="F5" s="20" t="s">
        <v>31</v>
      </c>
      <c r="G5" s="19" t="s">
        <v>32</v>
      </c>
      <c r="H5" s="21" t="s">
        <v>30</v>
      </c>
      <c r="I5" s="35" t="s">
        <v>33</v>
      </c>
      <c r="J5" s="36" t="s">
        <v>34</v>
      </c>
      <c r="K5" s="21" t="s">
        <v>35</v>
      </c>
      <c r="L5" s="21">
        <v>18973569580</v>
      </c>
      <c r="M5" s="14">
        <f t="shared" si="0"/>
        <v>125785.32</v>
      </c>
      <c r="N5" s="37"/>
      <c r="O5" s="13">
        <v>706</v>
      </c>
      <c r="P5" s="14">
        <v>375084.29</v>
      </c>
      <c r="Q5" s="14">
        <v>2525283</v>
      </c>
      <c r="R5" s="14">
        <f t="shared" si="1"/>
        <v>174282.112</v>
      </c>
      <c r="S5" s="13">
        <v>943</v>
      </c>
      <c r="T5" s="14">
        <v>500729.54</v>
      </c>
      <c r="U5" s="14">
        <v>3362918</v>
      </c>
      <c r="V5" s="14">
        <f t="shared" si="2"/>
        <v>100516.2</v>
      </c>
    </row>
    <row r="6" s="1" customFormat="1" customHeight="1" spans="1:22">
      <c r="A6" s="18">
        <v>4</v>
      </c>
      <c r="B6" s="18" t="s">
        <v>36</v>
      </c>
      <c r="C6" s="18">
        <v>1</v>
      </c>
      <c r="D6" s="19">
        <v>839.85</v>
      </c>
      <c r="E6" s="19">
        <v>5599</v>
      </c>
      <c r="F6" s="19" t="s">
        <v>37</v>
      </c>
      <c r="G6" s="19" t="s">
        <v>38</v>
      </c>
      <c r="H6" s="21" t="s">
        <v>39</v>
      </c>
      <c r="I6" s="22" t="s">
        <v>40</v>
      </c>
      <c r="J6" s="36" t="s">
        <v>41</v>
      </c>
      <c r="K6" s="21" t="s">
        <v>42</v>
      </c>
      <c r="L6" s="21">
        <v>13720598522</v>
      </c>
      <c r="M6" s="14">
        <f t="shared" si="0"/>
        <v>671.88</v>
      </c>
      <c r="N6" s="37"/>
      <c r="O6" s="13">
        <v>16</v>
      </c>
      <c r="P6" s="14">
        <v>10431.9</v>
      </c>
      <c r="Q6" s="14">
        <v>69546</v>
      </c>
      <c r="R6" s="14">
        <f t="shared" si="1"/>
        <v>7673.64</v>
      </c>
      <c r="S6" s="13">
        <v>31</v>
      </c>
      <c r="T6" s="14">
        <v>19033.05</v>
      </c>
      <c r="U6" s="14">
        <v>126887</v>
      </c>
      <c r="V6" s="14">
        <f t="shared" si="2"/>
        <v>6880.92</v>
      </c>
    </row>
    <row r="7" s="1" customFormat="1" customHeight="1" spans="1:22">
      <c r="A7" s="18">
        <v>5</v>
      </c>
      <c r="B7" s="18" t="s">
        <v>43</v>
      </c>
      <c r="C7" s="18">
        <v>6</v>
      </c>
      <c r="D7" s="19">
        <v>4289.1</v>
      </c>
      <c r="E7" s="19">
        <v>28594</v>
      </c>
      <c r="F7" s="19" t="s">
        <v>44</v>
      </c>
      <c r="G7" s="19" t="s">
        <v>45</v>
      </c>
      <c r="H7" s="21" t="s">
        <v>46</v>
      </c>
      <c r="I7" s="38" t="s">
        <v>47</v>
      </c>
      <c r="J7" s="34" t="s">
        <v>48</v>
      </c>
      <c r="K7" s="21" t="s">
        <v>49</v>
      </c>
      <c r="L7" s="21">
        <v>13759890718</v>
      </c>
      <c r="M7" s="14">
        <f t="shared" si="0"/>
        <v>3431.28</v>
      </c>
      <c r="N7" s="37"/>
      <c r="O7" s="13">
        <v>7</v>
      </c>
      <c r="P7" s="14">
        <v>5428.95</v>
      </c>
      <c r="Q7" s="14">
        <v>36193</v>
      </c>
      <c r="R7" s="14">
        <f t="shared" si="1"/>
        <v>911.879999999999</v>
      </c>
      <c r="S7" s="13">
        <v>12</v>
      </c>
      <c r="T7" s="14">
        <v>10468.2</v>
      </c>
      <c r="U7" s="14">
        <v>69788</v>
      </c>
      <c r="V7" s="14">
        <f t="shared" si="2"/>
        <v>4031.4</v>
      </c>
    </row>
    <row r="8" s="1" customFormat="1" customHeight="1" spans="1:22">
      <c r="A8" s="18">
        <v>6</v>
      </c>
      <c r="B8" s="18" t="s">
        <v>50</v>
      </c>
      <c r="C8" s="18">
        <v>6</v>
      </c>
      <c r="D8" s="19">
        <v>3989.1</v>
      </c>
      <c r="E8" s="19">
        <v>26594</v>
      </c>
      <c r="F8" s="19" t="s">
        <v>51</v>
      </c>
      <c r="G8" s="19" t="s">
        <v>52</v>
      </c>
      <c r="H8" s="21" t="s">
        <v>46</v>
      </c>
      <c r="I8" s="38" t="s">
        <v>47</v>
      </c>
      <c r="J8" s="36" t="s">
        <v>48</v>
      </c>
      <c r="K8" s="21" t="s">
        <v>49</v>
      </c>
      <c r="L8" s="21">
        <v>13759890718</v>
      </c>
      <c r="M8" s="14">
        <f t="shared" si="0"/>
        <v>3191.28</v>
      </c>
      <c r="N8" s="37"/>
      <c r="O8" s="13">
        <v>9</v>
      </c>
      <c r="P8" s="14">
        <v>6748.65</v>
      </c>
      <c r="Q8" s="14">
        <v>44991</v>
      </c>
      <c r="R8" s="14">
        <f t="shared" si="1"/>
        <v>2207.64</v>
      </c>
      <c r="S8" s="13">
        <v>16</v>
      </c>
      <c r="T8" s="14">
        <v>13647.75</v>
      </c>
      <c r="U8" s="14">
        <v>92984</v>
      </c>
      <c r="V8" s="14">
        <f t="shared" si="2"/>
        <v>5519.28</v>
      </c>
    </row>
    <row r="9" s="1" customFormat="1" customHeight="1" spans="1:22">
      <c r="A9" s="18">
        <v>7</v>
      </c>
      <c r="B9" s="18" t="s">
        <v>53</v>
      </c>
      <c r="C9" s="18">
        <v>7</v>
      </c>
      <c r="D9" s="19">
        <v>5923.95</v>
      </c>
      <c r="E9" s="19">
        <v>39493</v>
      </c>
      <c r="F9" s="19" t="s">
        <v>51</v>
      </c>
      <c r="G9" s="19" t="s">
        <v>54</v>
      </c>
      <c r="H9" s="21" t="s">
        <v>55</v>
      </c>
      <c r="I9" s="38" t="s">
        <v>56</v>
      </c>
      <c r="J9" s="36" t="s">
        <v>48</v>
      </c>
      <c r="K9" s="21" t="s">
        <v>57</v>
      </c>
      <c r="L9" s="21">
        <v>13571835966</v>
      </c>
      <c r="M9" s="14">
        <f t="shared" si="0"/>
        <v>4739.16</v>
      </c>
      <c r="N9" s="37"/>
      <c r="O9" s="13">
        <v>7</v>
      </c>
      <c r="P9" s="14">
        <v>5923.95</v>
      </c>
      <c r="Q9" s="14">
        <v>39493</v>
      </c>
      <c r="R9" s="14">
        <f t="shared" si="1"/>
        <v>0</v>
      </c>
      <c r="S9" s="13">
        <v>7</v>
      </c>
      <c r="T9" s="14">
        <v>5923.95</v>
      </c>
      <c r="U9" s="14">
        <v>39493</v>
      </c>
      <c r="V9" s="14">
        <f t="shared" si="2"/>
        <v>0</v>
      </c>
    </row>
    <row r="10" s="1" customFormat="1" customHeight="1" spans="1:22">
      <c r="A10" s="18">
        <v>8</v>
      </c>
      <c r="B10" s="18" t="s">
        <v>58</v>
      </c>
      <c r="C10" s="18">
        <v>7</v>
      </c>
      <c r="D10" s="19">
        <v>5278.95</v>
      </c>
      <c r="E10" s="19">
        <v>35193</v>
      </c>
      <c r="F10" s="19" t="s">
        <v>59</v>
      </c>
      <c r="G10" s="19" t="s">
        <v>60</v>
      </c>
      <c r="H10" s="21" t="s">
        <v>61</v>
      </c>
      <c r="I10" s="22" t="s">
        <v>62</v>
      </c>
      <c r="J10" s="36" t="s">
        <v>63</v>
      </c>
      <c r="K10" s="21" t="s">
        <v>57</v>
      </c>
      <c r="L10" s="21">
        <v>13571835966</v>
      </c>
      <c r="M10" s="14">
        <f t="shared" si="0"/>
        <v>4223.16</v>
      </c>
      <c r="N10" s="37"/>
      <c r="O10" s="13">
        <v>9</v>
      </c>
      <c r="P10" s="14">
        <v>7228.65</v>
      </c>
      <c r="Q10" s="14">
        <v>48191</v>
      </c>
      <c r="R10" s="14">
        <f t="shared" si="1"/>
        <v>1559.76</v>
      </c>
      <c r="S10" s="13">
        <v>13</v>
      </c>
      <c r="T10" s="14">
        <v>9268.35</v>
      </c>
      <c r="U10" s="14">
        <v>61789</v>
      </c>
      <c r="V10" s="14">
        <f t="shared" si="2"/>
        <v>1631.76</v>
      </c>
    </row>
    <row r="11" s="1" customFormat="1" customHeight="1" spans="1:22">
      <c r="A11" s="18">
        <v>9</v>
      </c>
      <c r="B11" s="18" t="s">
        <v>64</v>
      </c>
      <c r="C11" s="18">
        <v>2</v>
      </c>
      <c r="D11" s="19">
        <v>1679.7</v>
      </c>
      <c r="E11" s="19">
        <v>11198</v>
      </c>
      <c r="F11" s="19" t="s">
        <v>65</v>
      </c>
      <c r="G11" s="19" t="s">
        <v>66</v>
      </c>
      <c r="H11" s="21" t="s">
        <v>67</v>
      </c>
      <c r="I11" s="22" t="s">
        <v>68</v>
      </c>
      <c r="J11" s="36" t="s">
        <v>63</v>
      </c>
      <c r="K11" s="21" t="s">
        <v>69</v>
      </c>
      <c r="L11" s="21">
        <v>13759990830</v>
      </c>
      <c r="M11" s="14">
        <f t="shared" si="0"/>
        <v>1343.76</v>
      </c>
      <c r="N11" s="37"/>
      <c r="O11" s="13">
        <v>2</v>
      </c>
      <c r="P11" s="14">
        <v>1679.7</v>
      </c>
      <c r="Q11" s="14">
        <v>11198</v>
      </c>
      <c r="R11" s="14">
        <f t="shared" si="1"/>
        <v>0</v>
      </c>
      <c r="S11" s="13">
        <v>2</v>
      </c>
      <c r="T11" s="14">
        <v>1679.7</v>
      </c>
      <c r="U11" s="14">
        <v>11198</v>
      </c>
      <c r="V11" s="14">
        <f t="shared" si="2"/>
        <v>0</v>
      </c>
    </row>
    <row r="12" s="1" customFormat="1" customHeight="1" spans="1:22">
      <c r="A12" s="18">
        <v>10</v>
      </c>
      <c r="B12" s="18" t="s">
        <v>70</v>
      </c>
      <c r="C12" s="18">
        <v>1</v>
      </c>
      <c r="D12" s="19">
        <v>975</v>
      </c>
      <c r="E12" s="19">
        <v>6500</v>
      </c>
      <c r="F12" s="19" t="s">
        <v>71</v>
      </c>
      <c r="G12" s="19" t="s">
        <v>72</v>
      </c>
      <c r="H12" s="21" t="s">
        <v>73</v>
      </c>
      <c r="I12" s="22" t="s">
        <v>74</v>
      </c>
      <c r="J12" s="36" t="s">
        <v>75</v>
      </c>
      <c r="K12" s="21" t="s">
        <v>76</v>
      </c>
      <c r="L12" s="21">
        <v>17792252418</v>
      </c>
      <c r="M12" s="14">
        <f t="shared" si="0"/>
        <v>780</v>
      </c>
      <c r="N12" s="37"/>
      <c r="O12" s="13">
        <v>1</v>
      </c>
      <c r="P12" s="14">
        <v>975</v>
      </c>
      <c r="Q12" s="14">
        <v>6500</v>
      </c>
      <c r="R12" s="14">
        <f t="shared" si="1"/>
        <v>0</v>
      </c>
      <c r="S12" s="13">
        <v>1</v>
      </c>
      <c r="T12" s="14">
        <v>975</v>
      </c>
      <c r="U12" s="14">
        <v>6500</v>
      </c>
      <c r="V12" s="14">
        <f t="shared" si="2"/>
        <v>0</v>
      </c>
    </row>
    <row r="13" s="1" customFormat="1" customHeight="1" spans="1:22">
      <c r="A13" s="18">
        <v>11</v>
      </c>
      <c r="B13" s="18" t="s">
        <v>77</v>
      </c>
      <c r="C13" s="18">
        <v>1</v>
      </c>
      <c r="D13" s="19">
        <v>1064.7</v>
      </c>
      <c r="E13" s="19">
        <v>7098</v>
      </c>
      <c r="F13" s="19" t="s">
        <v>78</v>
      </c>
      <c r="G13" s="19" t="s">
        <v>79</v>
      </c>
      <c r="H13" s="21" t="s">
        <v>80</v>
      </c>
      <c r="I13" s="22" t="s">
        <v>81</v>
      </c>
      <c r="J13" s="36" t="s">
        <v>82</v>
      </c>
      <c r="K13" s="21" t="s">
        <v>83</v>
      </c>
      <c r="L13" s="21">
        <v>18829484761</v>
      </c>
      <c r="M13" s="14">
        <f t="shared" si="0"/>
        <v>851.76</v>
      </c>
      <c r="N13" s="37"/>
      <c r="O13" s="13">
        <v>3</v>
      </c>
      <c r="P13" s="14">
        <v>2474.4</v>
      </c>
      <c r="Q13" s="14">
        <v>16496</v>
      </c>
      <c r="R13" s="14">
        <f t="shared" si="1"/>
        <v>1127.76</v>
      </c>
      <c r="S13" s="13">
        <v>4</v>
      </c>
      <c r="T13" s="14">
        <v>3671.4</v>
      </c>
      <c r="U13" s="14">
        <v>24476</v>
      </c>
      <c r="V13" s="14">
        <f t="shared" si="2"/>
        <v>957.6</v>
      </c>
    </row>
    <row r="14" s="1" customFormat="1" customHeight="1" spans="1:22">
      <c r="A14" s="18">
        <v>12</v>
      </c>
      <c r="B14" s="18" t="s">
        <v>84</v>
      </c>
      <c r="C14" s="18">
        <v>5</v>
      </c>
      <c r="D14" s="19">
        <v>7500</v>
      </c>
      <c r="E14" s="19">
        <v>91300</v>
      </c>
      <c r="F14" s="19" t="s">
        <v>85</v>
      </c>
      <c r="G14" s="19" t="s">
        <v>86</v>
      </c>
      <c r="H14" s="21" t="s">
        <v>87</v>
      </c>
      <c r="I14" s="22" t="s">
        <v>88</v>
      </c>
      <c r="J14" s="36" t="s">
        <v>89</v>
      </c>
      <c r="K14" s="21" t="s">
        <v>90</v>
      </c>
      <c r="L14" s="21">
        <v>17792339208</v>
      </c>
      <c r="M14" s="14">
        <f t="shared" si="0"/>
        <v>6000</v>
      </c>
      <c r="N14" s="37"/>
      <c r="O14" s="13">
        <v>30</v>
      </c>
      <c r="P14" s="14">
        <v>45000</v>
      </c>
      <c r="Q14" s="14">
        <v>476800</v>
      </c>
      <c r="R14" s="14">
        <f t="shared" si="1"/>
        <v>30000</v>
      </c>
      <c r="S14" s="13">
        <v>38</v>
      </c>
      <c r="T14" s="14">
        <v>57000</v>
      </c>
      <c r="U14" s="14">
        <v>596300</v>
      </c>
      <c r="V14" s="14">
        <f t="shared" si="2"/>
        <v>9600</v>
      </c>
    </row>
    <row r="15" s="1" customFormat="1" customHeight="1" spans="1:22">
      <c r="A15" s="18">
        <v>13</v>
      </c>
      <c r="B15" s="18" t="s">
        <v>91</v>
      </c>
      <c r="C15" s="18">
        <v>5</v>
      </c>
      <c r="D15" s="19">
        <v>6464.4</v>
      </c>
      <c r="E15" s="19">
        <v>43096</v>
      </c>
      <c r="F15" s="19" t="s">
        <v>92</v>
      </c>
      <c r="G15" s="19" t="s">
        <v>93</v>
      </c>
      <c r="H15" s="21" t="s">
        <v>94</v>
      </c>
      <c r="I15" s="22" t="s">
        <v>95</v>
      </c>
      <c r="J15" s="36" t="s">
        <v>96</v>
      </c>
      <c r="K15" s="21" t="s">
        <v>97</v>
      </c>
      <c r="L15" s="21">
        <v>15332334152</v>
      </c>
      <c r="M15" s="14">
        <f t="shared" si="0"/>
        <v>5171.52</v>
      </c>
      <c r="N15" s="37"/>
      <c r="O15" s="13">
        <v>6</v>
      </c>
      <c r="P15" s="14">
        <v>7439.25</v>
      </c>
      <c r="Q15" s="14">
        <v>49595</v>
      </c>
      <c r="R15" s="14">
        <f t="shared" si="1"/>
        <v>779.88</v>
      </c>
      <c r="S15" s="13">
        <v>6</v>
      </c>
      <c r="T15" s="14">
        <v>7439.25</v>
      </c>
      <c r="U15" s="14">
        <v>49595</v>
      </c>
      <c r="V15" s="14">
        <f t="shared" si="2"/>
        <v>0</v>
      </c>
    </row>
    <row r="16" s="1" customFormat="1" customHeight="1" spans="1:22">
      <c r="A16" s="18">
        <v>14</v>
      </c>
      <c r="B16" s="18" t="s">
        <v>98</v>
      </c>
      <c r="C16" s="18">
        <v>2</v>
      </c>
      <c r="D16" s="19">
        <v>2504.85</v>
      </c>
      <c r="E16" s="19">
        <v>18198</v>
      </c>
      <c r="F16" s="19" t="s">
        <v>99</v>
      </c>
      <c r="G16" s="19" t="s">
        <v>100</v>
      </c>
      <c r="H16" s="21" t="s">
        <v>101</v>
      </c>
      <c r="I16" s="22" t="s">
        <v>102</v>
      </c>
      <c r="J16" s="36" t="s">
        <v>103</v>
      </c>
      <c r="K16" s="21" t="s">
        <v>97</v>
      </c>
      <c r="L16" s="21">
        <v>15332334152</v>
      </c>
      <c r="M16" s="14">
        <f t="shared" si="0"/>
        <v>2003.88</v>
      </c>
      <c r="N16" s="37"/>
      <c r="O16" s="13">
        <v>2</v>
      </c>
      <c r="P16" s="14">
        <v>2504.85</v>
      </c>
      <c r="Q16" s="14">
        <v>18198</v>
      </c>
      <c r="R16" s="14">
        <f t="shared" si="1"/>
        <v>0</v>
      </c>
      <c r="S16" s="13">
        <v>5</v>
      </c>
      <c r="T16" s="14">
        <v>6404.7</v>
      </c>
      <c r="U16" s="14">
        <v>47495</v>
      </c>
      <c r="V16" s="14">
        <f t="shared" si="2"/>
        <v>3119.88</v>
      </c>
    </row>
    <row r="17" s="1" customFormat="1" customHeight="1" spans="1:22">
      <c r="A17" s="18">
        <v>15</v>
      </c>
      <c r="B17" s="18" t="s">
        <v>104</v>
      </c>
      <c r="C17" s="18">
        <v>69</v>
      </c>
      <c r="D17" s="19">
        <v>46752.15</v>
      </c>
      <c r="E17" s="19">
        <v>311681</v>
      </c>
      <c r="F17" s="19" t="s">
        <v>105</v>
      </c>
      <c r="G17" s="19" t="s">
        <v>106</v>
      </c>
      <c r="H17" s="21" t="s">
        <v>107</v>
      </c>
      <c r="I17" s="22" t="s">
        <v>108</v>
      </c>
      <c r="J17" s="36" t="s">
        <v>109</v>
      </c>
      <c r="K17" s="21" t="s">
        <v>110</v>
      </c>
      <c r="L17" s="21">
        <v>13572426896</v>
      </c>
      <c r="M17" s="14">
        <f t="shared" si="0"/>
        <v>37401.72</v>
      </c>
      <c r="N17" s="37"/>
      <c r="O17" s="13">
        <v>121</v>
      </c>
      <c r="P17" s="14">
        <v>73077.15</v>
      </c>
      <c r="Q17" s="14">
        <v>487181</v>
      </c>
      <c r="R17" s="14">
        <f t="shared" si="1"/>
        <v>21060</v>
      </c>
      <c r="S17" s="13">
        <v>166</v>
      </c>
      <c r="T17" s="14">
        <v>95175.45</v>
      </c>
      <c r="U17" s="14">
        <v>634503</v>
      </c>
      <c r="V17" s="14">
        <f t="shared" si="2"/>
        <v>17678.64</v>
      </c>
    </row>
    <row r="18" s="1" customFormat="1" customHeight="1" spans="1:22">
      <c r="A18" s="18">
        <v>16</v>
      </c>
      <c r="B18" s="18" t="s">
        <v>111</v>
      </c>
      <c r="C18" s="18">
        <v>14</v>
      </c>
      <c r="D18" s="19">
        <v>7023.1</v>
      </c>
      <c r="E18" s="19">
        <v>46820.75</v>
      </c>
      <c r="F18" s="19" t="s">
        <v>112</v>
      </c>
      <c r="G18" s="19" t="s">
        <v>113</v>
      </c>
      <c r="H18" s="21" t="s">
        <v>17</v>
      </c>
      <c r="I18" s="22" t="s">
        <v>20</v>
      </c>
      <c r="J18" s="36" t="s">
        <v>21</v>
      </c>
      <c r="K18" s="21" t="s">
        <v>22</v>
      </c>
      <c r="L18" s="21">
        <v>15353134002</v>
      </c>
      <c r="M18" s="14">
        <f t="shared" si="0"/>
        <v>5618.48</v>
      </c>
      <c r="N18" s="37"/>
      <c r="O18" s="13">
        <v>46</v>
      </c>
      <c r="P18" s="14">
        <v>26390.37</v>
      </c>
      <c r="Q18" s="14">
        <v>216432.9</v>
      </c>
      <c r="R18" s="14">
        <f t="shared" si="1"/>
        <v>15493.816</v>
      </c>
      <c r="S18" s="13">
        <v>69</v>
      </c>
      <c r="T18" s="14">
        <v>38096.29</v>
      </c>
      <c r="U18" s="14">
        <v>294472.41</v>
      </c>
      <c r="V18" s="14">
        <f t="shared" si="2"/>
        <v>9364.736</v>
      </c>
    </row>
    <row r="19" s="1" customFormat="1" customHeight="1" spans="1:22">
      <c r="A19" s="18">
        <v>17</v>
      </c>
      <c r="B19" s="18" t="s">
        <v>17</v>
      </c>
      <c r="C19" s="18">
        <v>20</v>
      </c>
      <c r="D19" s="19">
        <v>14629.52</v>
      </c>
      <c r="E19" s="19">
        <v>97530.15</v>
      </c>
      <c r="F19" s="19" t="s">
        <v>114</v>
      </c>
      <c r="G19" s="19" t="s">
        <v>115</v>
      </c>
      <c r="H19" s="21" t="s">
        <v>17</v>
      </c>
      <c r="I19" s="22" t="s">
        <v>20</v>
      </c>
      <c r="J19" s="36" t="s">
        <v>21</v>
      </c>
      <c r="K19" s="21" t="s">
        <v>22</v>
      </c>
      <c r="L19" s="21">
        <v>15353134002</v>
      </c>
      <c r="M19" s="14">
        <f t="shared" si="0"/>
        <v>11703.616</v>
      </c>
      <c r="N19" s="18"/>
      <c r="O19" s="13">
        <v>102</v>
      </c>
      <c r="P19" s="14">
        <v>65884.56</v>
      </c>
      <c r="Q19" s="14">
        <v>461927.45</v>
      </c>
      <c r="R19" s="14">
        <f t="shared" si="1"/>
        <v>41004.032</v>
      </c>
      <c r="S19" s="13">
        <v>146</v>
      </c>
      <c r="T19" s="14">
        <v>88305.08</v>
      </c>
      <c r="U19" s="14">
        <v>664495.6</v>
      </c>
      <c r="V19" s="14">
        <f t="shared" si="2"/>
        <v>17936.416</v>
      </c>
    </row>
    <row r="20" s="1" customFormat="1" customHeight="1" spans="1:22">
      <c r="A20" s="18">
        <v>18</v>
      </c>
      <c r="B20" s="18" t="s">
        <v>116</v>
      </c>
      <c r="C20" s="18">
        <v>160</v>
      </c>
      <c r="D20" s="19">
        <v>107851.35</v>
      </c>
      <c r="E20" s="19">
        <v>732409</v>
      </c>
      <c r="F20" s="19" t="s">
        <v>117</v>
      </c>
      <c r="G20" s="19" t="s">
        <v>118</v>
      </c>
      <c r="H20" s="21" t="s">
        <v>116</v>
      </c>
      <c r="I20" s="22" t="s">
        <v>119</v>
      </c>
      <c r="J20" s="36" t="s">
        <v>120</v>
      </c>
      <c r="K20" s="21" t="s">
        <v>121</v>
      </c>
      <c r="L20" s="21">
        <v>13609158433</v>
      </c>
      <c r="M20" s="14">
        <f t="shared" si="0"/>
        <v>86281.08</v>
      </c>
      <c r="N20" s="18"/>
      <c r="O20" s="13">
        <v>281</v>
      </c>
      <c r="P20" s="14">
        <v>181950.15</v>
      </c>
      <c r="Q20" s="14">
        <v>1248301</v>
      </c>
      <c r="R20" s="14">
        <f t="shared" si="1"/>
        <v>59279.04</v>
      </c>
      <c r="S20" s="13">
        <v>356</v>
      </c>
      <c r="T20" s="14">
        <v>230252.25</v>
      </c>
      <c r="U20" s="14">
        <v>1581115</v>
      </c>
      <c r="V20" s="14">
        <f t="shared" si="2"/>
        <v>38641.68</v>
      </c>
    </row>
    <row r="21" s="1" customFormat="1" customHeight="1" spans="1:22">
      <c r="A21" s="18">
        <v>19</v>
      </c>
      <c r="B21" s="18" t="s">
        <v>122</v>
      </c>
      <c r="C21" s="18">
        <v>448</v>
      </c>
      <c r="D21" s="19">
        <v>274460.64</v>
      </c>
      <c r="E21" s="19">
        <v>1834035.6</v>
      </c>
      <c r="F21" s="19" t="s">
        <v>123</v>
      </c>
      <c r="G21" s="19" t="s">
        <v>124</v>
      </c>
      <c r="H21" s="21" t="s">
        <v>122</v>
      </c>
      <c r="I21" s="22" t="s">
        <v>125</v>
      </c>
      <c r="J21" s="36" t="s">
        <v>103</v>
      </c>
      <c r="K21" s="21" t="s">
        <v>126</v>
      </c>
      <c r="L21" s="21">
        <v>15202451977</v>
      </c>
      <c r="M21" s="14">
        <f t="shared" si="0"/>
        <v>219568.512</v>
      </c>
      <c r="N21" s="18"/>
      <c r="O21" s="13">
        <v>980</v>
      </c>
      <c r="P21" s="14">
        <v>544809.09</v>
      </c>
      <c r="Q21" s="14">
        <v>3642656.6</v>
      </c>
      <c r="R21" s="14">
        <f t="shared" si="1"/>
        <v>216278.76</v>
      </c>
      <c r="S21" s="13">
        <v>1195</v>
      </c>
      <c r="T21" s="14">
        <v>658724.04</v>
      </c>
      <c r="U21" s="14">
        <v>4407089.6</v>
      </c>
      <c r="V21" s="14">
        <f t="shared" si="2"/>
        <v>91131.9600000001</v>
      </c>
    </row>
    <row r="22" s="1" customFormat="1" customHeight="1" spans="1:22">
      <c r="A22" s="18">
        <v>20</v>
      </c>
      <c r="B22" s="18" t="s">
        <v>127</v>
      </c>
      <c r="C22" s="18">
        <v>391</v>
      </c>
      <c r="D22" s="19">
        <v>216506.64</v>
      </c>
      <c r="E22" s="19">
        <v>1448377.6</v>
      </c>
      <c r="F22" s="19" t="s">
        <v>128</v>
      </c>
      <c r="G22" s="19" t="s">
        <v>129</v>
      </c>
      <c r="H22" s="21" t="s">
        <v>127</v>
      </c>
      <c r="I22" s="22" t="s">
        <v>130</v>
      </c>
      <c r="J22" s="36" t="s">
        <v>103</v>
      </c>
      <c r="K22" s="21" t="s">
        <v>131</v>
      </c>
      <c r="L22" s="21">
        <v>15129247026</v>
      </c>
      <c r="M22" s="14">
        <f t="shared" si="0"/>
        <v>173205.312</v>
      </c>
      <c r="N22" s="18"/>
      <c r="O22" s="13">
        <v>568</v>
      </c>
      <c r="P22" s="14">
        <v>301324.59</v>
      </c>
      <c r="Q22" s="14">
        <v>2014329.6</v>
      </c>
      <c r="R22" s="14">
        <f t="shared" si="1"/>
        <v>67854.36</v>
      </c>
      <c r="S22" s="13">
        <v>724</v>
      </c>
      <c r="T22" s="14">
        <v>377643.69</v>
      </c>
      <c r="U22" s="14">
        <v>2523123.6</v>
      </c>
      <c r="V22" s="14">
        <f t="shared" si="2"/>
        <v>61055.28</v>
      </c>
    </row>
    <row r="23" s="1" customFormat="1" customHeight="1" spans="1:22">
      <c r="A23" s="18">
        <v>21</v>
      </c>
      <c r="B23" s="18" t="s">
        <v>132</v>
      </c>
      <c r="C23" s="18">
        <v>151</v>
      </c>
      <c r="D23" s="19">
        <v>105305.85</v>
      </c>
      <c r="E23" s="19">
        <v>710389</v>
      </c>
      <c r="F23" s="19" t="s">
        <v>133</v>
      </c>
      <c r="G23" s="19" t="s">
        <v>134</v>
      </c>
      <c r="H23" s="21" t="s">
        <v>132</v>
      </c>
      <c r="I23" s="22" t="s">
        <v>135</v>
      </c>
      <c r="J23" s="36" t="s">
        <v>136</v>
      </c>
      <c r="K23" s="21" t="s">
        <v>137</v>
      </c>
      <c r="L23" s="21">
        <v>13891836736</v>
      </c>
      <c r="M23" s="14">
        <f t="shared" si="0"/>
        <v>84244.68</v>
      </c>
      <c r="N23" s="18"/>
      <c r="O23" s="13">
        <v>366</v>
      </c>
      <c r="P23" s="14">
        <v>237114</v>
      </c>
      <c r="Q23" s="14">
        <v>1589110</v>
      </c>
      <c r="R23" s="14">
        <f t="shared" si="1"/>
        <v>105446.52</v>
      </c>
      <c r="S23" s="13">
        <v>516</v>
      </c>
      <c r="T23" s="14">
        <v>320556.38</v>
      </c>
      <c r="U23" s="14">
        <v>2146182.6</v>
      </c>
      <c r="V23" s="14">
        <f t="shared" si="2"/>
        <v>66753.904</v>
      </c>
    </row>
    <row r="24" s="1" customFormat="1" customHeight="1" spans="1:22">
      <c r="A24" s="18">
        <v>22</v>
      </c>
      <c r="B24" s="18" t="s">
        <v>138</v>
      </c>
      <c r="C24" s="18">
        <v>88</v>
      </c>
      <c r="D24" s="19">
        <v>63167.7</v>
      </c>
      <c r="E24" s="19">
        <v>421118</v>
      </c>
      <c r="F24" s="19" t="s">
        <v>139</v>
      </c>
      <c r="G24" s="19" t="s">
        <v>140</v>
      </c>
      <c r="H24" s="21" t="s">
        <v>141</v>
      </c>
      <c r="I24" s="22" t="s">
        <v>142</v>
      </c>
      <c r="J24" s="36" t="s">
        <v>143</v>
      </c>
      <c r="K24" s="21" t="s">
        <v>144</v>
      </c>
      <c r="L24" s="21">
        <v>13609259083</v>
      </c>
      <c r="M24" s="14">
        <f t="shared" si="0"/>
        <v>50534.16</v>
      </c>
      <c r="N24" s="18"/>
      <c r="O24" s="13">
        <v>193</v>
      </c>
      <c r="P24" s="14">
        <v>131402.1</v>
      </c>
      <c r="Q24" s="14">
        <v>882013</v>
      </c>
      <c r="R24" s="14">
        <f t="shared" si="1"/>
        <v>54587.52</v>
      </c>
      <c r="S24" s="13">
        <v>254</v>
      </c>
      <c r="T24" s="14">
        <v>157787.1</v>
      </c>
      <c r="U24" s="14">
        <v>1057913</v>
      </c>
      <c r="V24" s="14">
        <f t="shared" si="2"/>
        <v>21108</v>
      </c>
    </row>
    <row r="25" s="1" customFormat="1" customHeight="1" spans="1:22">
      <c r="A25" s="18">
        <v>23</v>
      </c>
      <c r="B25" s="18" t="s">
        <v>145</v>
      </c>
      <c r="C25" s="18">
        <v>37</v>
      </c>
      <c r="D25" s="19">
        <v>27924.9</v>
      </c>
      <c r="E25" s="19">
        <v>191766</v>
      </c>
      <c r="F25" s="19" t="s">
        <v>146</v>
      </c>
      <c r="G25" s="19" t="s">
        <v>147</v>
      </c>
      <c r="H25" s="21" t="s">
        <v>145</v>
      </c>
      <c r="I25" s="22" t="s">
        <v>148</v>
      </c>
      <c r="J25" s="18" t="s">
        <v>21</v>
      </c>
      <c r="K25" s="21" t="s">
        <v>149</v>
      </c>
      <c r="L25" s="21">
        <v>13709129898</v>
      </c>
      <c r="M25" s="14">
        <f t="shared" si="0"/>
        <v>22339.92</v>
      </c>
      <c r="N25" s="37"/>
      <c r="O25" s="13">
        <v>48</v>
      </c>
      <c r="P25" s="14">
        <v>34508.4</v>
      </c>
      <c r="Q25" s="14">
        <v>235756</v>
      </c>
      <c r="R25" s="14">
        <f t="shared" si="1"/>
        <v>5266.8</v>
      </c>
      <c r="S25" s="13">
        <v>63</v>
      </c>
      <c r="T25" s="14">
        <v>40746.15</v>
      </c>
      <c r="U25" s="14">
        <v>277341</v>
      </c>
      <c r="V25" s="14">
        <f t="shared" si="2"/>
        <v>4990.2</v>
      </c>
    </row>
    <row r="26" s="1" customFormat="1" customHeight="1" spans="1:22">
      <c r="A26" s="18">
        <v>24</v>
      </c>
      <c r="B26" s="18" t="s">
        <v>150</v>
      </c>
      <c r="C26" s="18">
        <v>22</v>
      </c>
      <c r="D26" s="19">
        <v>33000</v>
      </c>
      <c r="E26" s="19">
        <v>300750</v>
      </c>
      <c r="F26" s="19" t="s">
        <v>151</v>
      </c>
      <c r="G26" s="19" t="s">
        <v>152</v>
      </c>
      <c r="H26" s="21" t="s">
        <v>150</v>
      </c>
      <c r="I26" s="22" t="s">
        <v>153</v>
      </c>
      <c r="J26" s="36" t="s">
        <v>154</v>
      </c>
      <c r="K26" s="21" t="s">
        <v>155</v>
      </c>
      <c r="L26" s="21" t="s">
        <v>156</v>
      </c>
      <c r="M26" s="14">
        <f t="shared" si="0"/>
        <v>26400</v>
      </c>
      <c r="N26" s="37"/>
      <c r="O26" s="13">
        <v>37</v>
      </c>
      <c r="P26" s="14">
        <v>55500</v>
      </c>
      <c r="Q26" s="14">
        <v>497950</v>
      </c>
      <c r="R26" s="14">
        <f t="shared" si="1"/>
        <v>18000</v>
      </c>
      <c r="S26" s="13">
        <v>43</v>
      </c>
      <c r="T26" s="14">
        <v>64500</v>
      </c>
      <c r="U26" s="14">
        <v>570750</v>
      </c>
      <c r="V26" s="14">
        <f t="shared" si="2"/>
        <v>7200</v>
      </c>
    </row>
    <row r="27" s="1" customFormat="1" customHeight="1" spans="1:22">
      <c r="A27" s="18">
        <v>25</v>
      </c>
      <c r="B27" s="18" t="s">
        <v>157</v>
      </c>
      <c r="C27" s="18">
        <v>393</v>
      </c>
      <c r="D27" s="19">
        <v>213854.49</v>
      </c>
      <c r="E27" s="19">
        <v>1425696.7</v>
      </c>
      <c r="F27" s="19" t="s">
        <v>158</v>
      </c>
      <c r="G27" s="19" t="s">
        <v>159</v>
      </c>
      <c r="H27" s="21" t="s">
        <v>157</v>
      </c>
      <c r="I27" s="22" t="s">
        <v>160</v>
      </c>
      <c r="J27" s="36" t="s">
        <v>41</v>
      </c>
      <c r="K27" s="21" t="s">
        <v>161</v>
      </c>
      <c r="L27" s="21">
        <v>13484800049</v>
      </c>
      <c r="M27" s="14">
        <f t="shared" si="0"/>
        <v>171083.592</v>
      </c>
      <c r="N27" s="37"/>
      <c r="O27" s="13">
        <v>711</v>
      </c>
      <c r="P27" s="14">
        <v>354381.33</v>
      </c>
      <c r="Q27" s="14">
        <v>2362542.6</v>
      </c>
      <c r="R27" s="14">
        <f t="shared" si="1"/>
        <v>112421.472</v>
      </c>
      <c r="S27" s="13">
        <v>943</v>
      </c>
      <c r="T27" s="14">
        <v>465273.33</v>
      </c>
      <c r="U27" s="14">
        <v>3102172.6</v>
      </c>
      <c r="V27" s="14">
        <f t="shared" si="2"/>
        <v>88713.6</v>
      </c>
    </row>
    <row r="28" s="1" customFormat="1" customHeight="1" spans="1:22">
      <c r="A28" s="18">
        <v>26</v>
      </c>
      <c r="B28" s="18" t="s">
        <v>162</v>
      </c>
      <c r="C28" s="18">
        <v>101</v>
      </c>
      <c r="D28" s="19">
        <v>48393.15</v>
      </c>
      <c r="E28" s="19">
        <v>331621</v>
      </c>
      <c r="F28" s="19" t="s">
        <v>163</v>
      </c>
      <c r="G28" s="19" t="s">
        <v>164</v>
      </c>
      <c r="H28" s="21" t="s">
        <v>162</v>
      </c>
      <c r="I28" s="22" t="s">
        <v>165</v>
      </c>
      <c r="J28" s="36" t="s">
        <v>166</v>
      </c>
      <c r="K28" s="21" t="s">
        <v>167</v>
      </c>
      <c r="L28" s="21">
        <v>15129183396</v>
      </c>
      <c r="M28" s="14">
        <f t="shared" si="0"/>
        <v>38714.52</v>
      </c>
      <c r="N28" s="37"/>
      <c r="O28" s="13">
        <v>163</v>
      </c>
      <c r="P28" s="14">
        <v>80515.2</v>
      </c>
      <c r="Q28" s="14">
        <v>547268</v>
      </c>
      <c r="R28" s="14">
        <f t="shared" si="1"/>
        <v>25697.64</v>
      </c>
      <c r="S28" s="13">
        <v>244</v>
      </c>
      <c r="T28" s="14">
        <v>114262.2</v>
      </c>
      <c r="U28" s="14">
        <v>772248</v>
      </c>
      <c r="V28" s="14">
        <f t="shared" si="2"/>
        <v>26997.6</v>
      </c>
    </row>
    <row r="29" s="1" customFormat="1" customHeight="1" spans="1:22">
      <c r="A29" s="18">
        <v>27</v>
      </c>
      <c r="B29" s="18" t="s">
        <v>168</v>
      </c>
      <c r="C29" s="18">
        <v>144</v>
      </c>
      <c r="D29" s="19">
        <v>87674.7</v>
      </c>
      <c r="E29" s="19">
        <v>629694</v>
      </c>
      <c r="F29" s="19" t="s">
        <v>169</v>
      </c>
      <c r="G29" s="19" t="s">
        <v>170</v>
      </c>
      <c r="H29" s="21" t="s">
        <v>168</v>
      </c>
      <c r="I29" s="22" t="s">
        <v>171</v>
      </c>
      <c r="J29" s="36" t="s">
        <v>172</v>
      </c>
      <c r="K29" s="21" t="s">
        <v>173</v>
      </c>
      <c r="L29" s="21">
        <v>13572160287</v>
      </c>
      <c r="M29" s="14">
        <f t="shared" si="0"/>
        <v>70139.76</v>
      </c>
      <c r="N29" s="37"/>
      <c r="O29" s="13">
        <v>261</v>
      </c>
      <c r="P29" s="14">
        <v>143558.25</v>
      </c>
      <c r="Q29" s="14">
        <v>1002251</v>
      </c>
      <c r="R29" s="14">
        <f t="shared" si="1"/>
        <v>44706.84</v>
      </c>
      <c r="S29" s="13">
        <v>372</v>
      </c>
      <c r="T29" s="14">
        <v>200278.5</v>
      </c>
      <c r="U29" s="14">
        <v>1381385</v>
      </c>
      <c r="V29" s="14">
        <f t="shared" si="2"/>
        <v>45376.2</v>
      </c>
    </row>
    <row r="30" s="1" customFormat="1" customHeight="1" spans="1:22">
      <c r="A30" s="18">
        <v>28</v>
      </c>
      <c r="B30" s="18" t="s">
        <v>174</v>
      </c>
      <c r="C30" s="18">
        <v>159</v>
      </c>
      <c r="D30" s="19">
        <v>104801.25</v>
      </c>
      <c r="E30" s="19">
        <v>698675</v>
      </c>
      <c r="F30" s="19" t="s">
        <v>175</v>
      </c>
      <c r="G30" s="19" t="s">
        <v>176</v>
      </c>
      <c r="H30" s="21" t="s">
        <v>174</v>
      </c>
      <c r="I30" s="22" t="s">
        <v>177</v>
      </c>
      <c r="J30" s="36" t="s">
        <v>178</v>
      </c>
      <c r="K30" s="21" t="s">
        <v>179</v>
      </c>
      <c r="L30" s="21">
        <v>18291934230</v>
      </c>
      <c r="M30" s="14">
        <f t="shared" si="0"/>
        <v>83841</v>
      </c>
      <c r="N30" s="37"/>
      <c r="O30" s="13">
        <v>384</v>
      </c>
      <c r="P30" s="14">
        <v>216462.04</v>
      </c>
      <c r="Q30" s="14">
        <v>1443080.3</v>
      </c>
      <c r="R30" s="14">
        <f t="shared" si="1"/>
        <v>89328.632</v>
      </c>
      <c r="S30" s="13">
        <v>529</v>
      </c>
      <c r="T30" s="14">
        <v>294901.54</v>
      </c>
      <c r="U30" s="14">
        <v>1966010.3</v>
      </c>
      <c r="V30" s="14">
        <f t="shared" si="2"/>
        <v>62751.6</v>
      </c>
    </row>
    <row r="31" s="1" customFormat="1" customHeight="1" spans="1:22">
      <c r="A31" s="18">
        <v>29</v>
      </c>
      <c r="B31" s="18" t="s">
        <v>180</v>
      </c>
      <c r="C31" s="18">
        <v>162</v>
      </c>
      <c r="D31" s="19">
        <v>86103.6</v>
      </c>
      <c r="E31" s="19">
        <v>574524</v>
      </c>
      <c r="F31" s="19" t="s">
        <v>181</v>
      </c>
      <c r="G31" s="19" t="s">
        <v>182</v>
      </c>
      <c r="H31" s="18" t="s">
        <v>180</v>
      </c>
      <c r="I31" s="22" t="s">
        <v>183</v>
      </c>
      <c r="J31" s="36" t="s">
        <v>178</v>
      </c>
      <c r="K31" s="21" t="s">
        <v>184</v>
      </c>
      <c r="L31" s="21">
        <v>18066568768</v>
      </c>
      <c r="M31" s="14">
        <f t="shared" si="0"/>
        <v>68882.88</v>
      </c>
      <c r="N31" s="37"/>
      <c r="O31" s="13">
        <v>330</v>
      </c>
      <c r="P31" s="14">
        <v>171382.5</v>
      </c>
      <c r="Q31" s="14">
        <v>1143050</v>
      </c>
      <c r="R31" s="14">
        <f t="shared" si="1"/>
        <v>68223.12</v>
      </c>
      <c r="S31" s="13">
        <v>465</v>
      </c>
      <c r="T31" s="14">
        <v>246351.15</v>
      </c>
      <c r="U31" s="14">
        <v>1642841</v>
      </c>
      <c r="V31" s="14">
        <f t="shared" si="2"/>
        <v>59974.92</v>
      </c>
    </row>
    <row r="32" s="1" customFormat="1" customHeight="1" spans="1:22">
      <c r="A32" s="18">
        <v>30</v>
      </c>
      <c r="B32" s="18" t="s">
        <v>185</v>
      </c>
      <c r="C32" s="18">
        <v>13</v>
      </c>
      <c r="D32" s="19">
        <v>9698.25</v>
      </c>
      <c r="E32" s="19">
        <v>69655</v>
      </c>
      <c r="F32" s="19" t="s">
        <v>186</v>
      </c>
      <c r="G32" s="19" t="s">
        <v>187</v>
      </c>
      <c r="H32" s="18" t="s">
        <v>185</v>
      </c>
      <c r="I32" s="22" t="s">
        <v>188</v>
      </c>
      <c r="J32" s="36" t="s">
        <v>189</v>
      </c>
      <c r="K32" s="21" t="s">
        <v>190</v>
      </c>
      <c r="L32" s="21">
        <v>15319944665</v>
      </c>
      <c r="M32" s="14">
        <f t="shared" si="0"/>
        <v>7758.6</v>
      </c>
      <c r="N32" s="37"/>
      <c r="O32" s="13">
        <v>70</v>
      </c>
      <c r="P32" s="14">
        <v>38762.85</v>
      </c>
      <c r="Q32" s="14">
        <v>263919</v>
      </c>
      <c r="R32" s="14">
        <f t="shared" si="1"/>
        <v>23251.68</v>
      </c>
      <c r="S32" s="13">
        <v>98</v>
      </c>
      <c r="T32" s="14">
        <v>54078.3</v>
      </c>
      <c r="U32" s="14">
        <v>366022</v>
      </c>
      <c r="V32" s="14">
        <f t="shared" si="2"/>
        <v>12252.36</v>
      </c>
    </row>
    <row r="33" s="1" customFormat="1" customHeight="1" spans="1:22">
      <c r="A33" s="18">
        <v>31</v>
      </c>
      <c r="B33" s="18" t="s">
        <v>191</v>
      </c>
      <c r="C33" s="18">
        <v>1</v>
      </c>
      <c r="D33" s="19">
        <v>435</v>
      </c>
      <c r="E33" s="19">
        <v>2900</v>
      </c>
      <c r="F33" s="19" t="s">
        <v>192</v>
      </c>
      <c r="G33" s="19" t="s">
        <v>193</v>
      </c>
      <c r="H33" s="18" t="s">
        <v>191</v>
      </c>
      <c r="I33" s="22" t="s">
        <v>194</v>
      </c>
      <c r="J33" s="36" t="s">
        <v>195</v>
      </c>
      <c r="K33" s="21" t="s">
        <v>196</v>
      </c>
      <c r="L33" s="21">
        <v>13474588804</v>
      </c>
      <c r="M33" s="14">
        <f t="shared" si="0"/>
        <v>348</v>
      </c>
      <c r="N33" s="37"/>
      <c r="O33" s="13">
        <v>1</v>
      </c>
      <c r="P33" s="14">
        <v>435</v>
      </c>
      <c r="Q33" s="14">
        <v>2900</v>
      </c>
      <c r="R33" s="14">
        <f t="shared" si="1"/>
        <v>0</v>
      </c>
      <c r="S33" s="13">
        <v>1</v>
      </c>
      <c r="T33" s="14">
        <v>435</v>
      </c>
      <c r="U33" s="14">
        <v>2900</v>
      </c>
      <c r="V33" s="14">
        <f t="shared" si="2"/>
        <v>0</v>
      </c>
    </row>
    <row r="34" s="1" customFormat="1" customHeight="1" spans="1:22">
      <c r="A34" s="18">
        <v>32</v>
      </c>
      <c r="B34" s="18" t="s">
        <v>197</v>
      </c>
      <c r="C34" s="18">
        <v>72</v>
      </c>
      <c r="D34" s="19">
        <v>56028.9</v>
      </c>
      <c r="E34" s="19">
        <v>376124</v>
      </c>
      <c r="F34" s="19" t="s">
        <v>198</v>
      </c>
      <c r="G34" s="19" t="s">
        <v>199</v>
      </c>
      <c r="H34" s="21" t="s">
        <v>197</v>
      </c>
      <c r="I34" s="22" t="s">
        <v>200</v>
      </c>
      <c r="J34" s="36" t="s">
        <v>195</v>
      </c>
      <c r="K34" s="21" t="s">
        <v>201</v>
      </c>
      <c r="L34" s="21">
        <v>13087555795</v>
      </c>
      <c r="M34" s="14">
        <f t="shared" si="0"/>
        <v>44823.12</v>
      </c>
      <c r="N34" s="37"/>
      <c r="O34" s="13">
        <v>155</v>
      </c>
      <c r="P34" s="14">
        <v>110841.6</v>
      </c>
      <c r="Q34" s="14">
        <v>741542</v>
      </c>
      <c r="R34" s="14">
        <f t="shared" si="1"/>
        <v>43850.16</v>
      </c>
      <c r="S34" s="13">
        <v>219</v>
      </c>
      <c r="T34" s="14">
        <v>152750.55</v>
      </c>
      <c r="U34" s="14">
        <v>1021533</v>
      </c>
      <c r="V34" s="14">
        <f t="shared" si="2"/>
        <v>33527.16</v>
      </c>
    </row>
    <row r="35" s="1" customFormat="1" customHeight="1" spans="1:22">
      <c r="A35" s="18">
        <v>33</v>
      </c>
      <c r="B35" s="18" t="s">
        <v>202</v>
      </c>
      <c r="C35" s="18">
        <v>107</v>
      </c>
      <c r="D35" s="19">
        <v>102593.85</v>
      </c>
      <c r="E35" s="19">
        <v>690246</v>
      </c>
      <c r="F35" s="19" t="s">
        <v>203</v>
      </c>
      <c r="G35" s="19" t="s">
        <v>204</v>
      </c>
      <c r="H35" s="21" t="s">
        <v>202</v>
      </c>
      <c r="I35" s="22" t="s">
        <v>205</v>
      </c>
      <c r="J35" s="36" t="s">
        <v>206</v>
      </c>
      <c r="K35" s="21" t="s">
        <v>207</v>
      </c>
      <c r="L35" s="21">
        <v>15829075814</v>
      </c>
      <c r="M35" s="14">
        <f t="shared" si="0"/>
        <v>82075.08</v>
      </c>
      <c r="N35" s="37"/>
      <c r="O35" s="13">
        <v>261</v>
      </c>
      <c r="P35" s="14">
        <v>226573.05</v>
      </c>
      <c r="Q35" s="14">
        <v>1516774</v>
      </c>
      <c r="R35" s="14">
        <f t="shared" si="1"/>
        <v>99183.36</v>
      </c>
      <c r="S35" s="13">
        <v>363</v>
      </c>
      <c r="T35" s="14">
        <v>284286.75</v>
      </c>
      <c r="U35" s="14">
        <v>1901532</v>
      </c>
      <c r="V35" s="14">
        <f t="shared" si="2"/>
        <v>46170.96</v>
      </c>
    </row>
    <row r="36" s="1" customFormat="1" customHeight="1" spans="1:22">
      <c r="A36" s="18">
        <v>34</v>
      </c>
      <c r="B36" s="18" t="s">
        <v>208</v>
      </c>
      <c r="C36" s="18">
        <v>44</v>
      </c>
      <c r="D36" s="19">
        <v>47754.45</v>
      </c>
      <c r="E36" s="19">
        <v>323001</v>
      </c>
      <c r="F36" s="19" t="s">
        <v>209</v>
      </c>
      <c r="G36" s="19" t="s">
        <v>210</v>
      </c>
      <c r="H36" s="21" t="s">
        <v>208</v>
      </c>
      <c r="I36" s="22" t="s">
        <v>211</v>
      </c>
      <c r="J36" s="36" t="s">
        <v>212</v>
      </c>
      <c r="K36" s="21" t="s">
        <v>213</v>
      </c>
      <c r="L36" s="21">
        <v>15029075245</v>
      </c>
      <c r="M36" s="14">
        <f t="shared" si="0"/>
        <v>38203.56</v>
      </c>
      <c r="N36" s="37"/>
      <c r="O36" s="13">
        <v>86</v>
      </c>
      <c r="P36" s="14">
        <v>93947.7</v>
      </c>
      <c r="Q36" s="14">
        <v>632681</v>
      </c>
      <c r="R36" s="14">
        <f t="shared" si="1"/>
        <v>36954.6</v>
      </c>
      <c r="S36" s="13">
        <v>116</v>
      </c>
      <c r="T36" s="14">
        <v>126574.8</v>
      </c>
      <c r="U36" s="14">
        <v>859094</v>
      </c>
      <c r="V36" s="14">
        <f t="shared" si="2"/>
        <v>26101.68</v>
      </c>
    </row>
    <row r="37" s="1" customFormat="1" customHeight="1" spans="1:22">
      <c r="A37" s="18">
        <v>35</v>
      </c>
      <c r="B37" s="18" t="s">
        <v>214</v>
      </c>
      <c r="C37" s="18">
        <v>69</v>
      </c>
      <c r="D37" s="19">
        <v>57957.75</v>
      </c>
      <c r="E37" s="19">
        <v>386385</v>
      </c>
      <c r="F37" s="19" t="s">
        <v>215</v>
      </c>
      <c r="G37" s="19" t="s">
        <v>216</v>
      </c>
      <c r="H37" s="21" t="s">
        <v>214</v>
      </c>
      <c r="I37" s="22" t="s">
        <v>217</v>
      </c>
      <c r="J37" s="36" t="s">
        <v>63</v>
      </c>
      <c r="K37" s="21" t="s">
        <v>218</v>
      </c>
      <c r="L37" s="21">
        <v>15339266020</v>
      </c>
      <c r="M37" s="14">
        <f t="shared" si="0"/>
        <v>46366.2</v>
      </c>
      <c r="N37" s="37"/>
      <c r="O37" s="13">
        <v>112</v>
      </c>
      <c r="P37" s="14">
        <v>96014.25</v>
      </c>
      <c r="Q37" s="14">
        <v>641094</v>
      </c>
      <c r="R37" s="14">
        <f t="shared" si="1"/>
        <v>30445.2</v>
      </c>
      <c r="S37" s="13">
        <v>140</v>
      </c>
      <c r="T37" s="14">
        <v>119484.9</v>
      </c>
      <c r="U37" s="14">
        <v>797565</v>
      </c>
      <c r="V37" s="14">
        <f t="shared" si="2"/>
        <v>18776.52</v>
      </c>
    </row>
    <row r="38" s="1" customFormat="1" customHeight="1" spans="1:22">
      <c r="A38" s="18">
        <v>36</v>
      </c>
      <c r="B38" s="18" t="s">
        <v>219</v>
      </c>
      <c r="C38" s="18">
        <v>110</v>
      </c>
      <c r="D38" s="19">
        <v>74488.95</v>
      </c>
      <c r="E38" s="19">
        <v>496593</v>
      </c>
      <c r="F38" s="19" t="s">
        <v>220</v>
      </c>
      <c r="G38" s="19" t="s">
        <v>221</v>
      </c>
      <c r="H38" s="21" t="s">
        <v>219</v>
      </c>
      <c r="I38" s="22" t="s">
        <v>222</v>
      </c>
      <c r="J38" s="36" t="s">
        <v>223</v>
      </c>
      <c r="K38" s="21" t="s">
        <v>224</v>
      </c>
      <c r="L38" s="21">
        <v>18710840819</v>
      </c>
      <c r="M38" s="14">
        <f t="shared" si="0"/>
        <v>59591.16</v>
      </c>
      <c r="N38" s="37"/>
      <c r="O38" s="13">
        <v>154</v>
      </c>
      <c r="P38" s="14">
        <v>103522.65</v>
      </c>
      <c r="Q38" s="14">
        <v>690151</v>
      </c>
      <c r="R38" s="14">
        <f t="shared" si="1"/>
        <v>23226.96</v>
      </c>
      <c r="S38" s="13">
        <v>200</v>
      </c>
      <c r="T38" s="14">
        <v>130080.9</v>
      </c>
      <c r="U38" s="14">
        <v>867206</v>
      </c>
      <c r="V38" s="14">
        <f t="shared" si="2"/>
        <v>21246.6</v>
      </c>
    </row>
    <row r="39" s="1" customFormat="1" customHeight="1" spans="1:22">
      <c r="A39" s="18">
        <v>37</v>
      </c>
      <c r="B39" s="18" t="s">
        <v>225</v>
      </c>
      <c r="C39" s="18">
        <v>6</v>
      </c>
      <c r="D39" s="19">
        <v>3321.6</v>
      </c>
      <c r="E39" s="19">
        <v>22144</v>
      </c>
      <c r="F39" s="19" t="s">
        <v>226</v>
      </c>
      <c r="G39" s="19" t="s">
        <v>227</v>
      </c>
      <c r="H39" s="21" t="s">
        <v>225</v>
      </c>
      <c r="I39" s="22" t="s">
        <v>228</v>
      </c>
      <c r="J39" s="39" t="s">
        <v>229</v>
      </c>
      <c r="K39" s="21" t="s">
        <v>230</v>
      </c>
      <c r="L39" s="21">
        <v>15802975988</v>
      </c>
      <c r="M39" s="14">
        <f t="shared" si="0"/>
        <v>2657.28</v>
      </c>
      <c r="N39" s="37"/>
      <c r="O39" s="13">
        <v>17</v>
      </c>
      <c r="P39" s="14">
        <v>12424.65</v>
      </c>
      <c r="Q39" s="14">
        <v>82831</v>
      </c>
      <c r="R39" s="14">
        <f t="shared" si="1"/>
        <v>7282.44</v>
      </c>
      <c r="S39" s="13">
        <v>17</v>
      </c>
      <c r="T39" s="14">
        <v>12424.65</v>
      </c>
      <c r="U39" s="14">
        <v>82831</v>
      </c>
      <c r="V39" s="14">
        <f t="shared" si="2"/>
        <v>0</v>
      </c>
    </row>
    <row r="40" s="1" customFormat="1" customHeight="1" spans="1:22">
      <c r="A40" s="18">
        <v>38</v>
      </c>
      <c r="B40" s="18" t="s">
        <v>231</v>
      </c>
      <c r="C40" s="18">
        <v>6</v>
      </c>
      <c r="D40" s="19">
        <v>7018.95</v>
      </c>
      <c r="E40" s="19">
        <v>47393</v>
      </c>
      <c r="F40" s="19" t="s">
        <v>232</v>
      </c>
      <c r="G40" s="19" t="s">
        <v>233</v>
      </c>
      <c r="H40" s="21" t="s">
        <v>231</v>
      </c>
      <c r="I40" s="22" t="s">
        <v>234</v>
      </c>
      <c r="J40" s="36" t="s">
        <v>235</v>
      </c>
      <c r="K40" s="21" t="s">
        <v>236</v>
      </c>
      <c r="L40" s="21">
        <v>18681998589</v>
      </c>
      <c r="M40" s="14">
        <f t="shared" si="0"/>
        <v>5615.16</v>
      </c>
      <c r="N40" s="37"/>
      <c r="O40" s="13">
        <v>7</v>
      </c>
      <c r="P40" s="14">
        <v>8183.85</v>
      </c>
      <c r="Q40" s="14">
        <v>55159</v>
      </c>
      <c r="R40" s="14">
        <f t="shared" si="1"/>
        <v>931.920000000001</v>
      </c>
      <c r="S40" s="13">
        <v>8</v>
      </c>
      <c r="T40" s="14">
        <v>9355.05</v>
      </c>
      <c r="U40" s="14">
        <v>62967</v>
      </c>
      <c r="V40" s="14">
        <f t="shared" si="2"/>
        <v>936.959999999999</v>
      </c>
    </row>
    <row r="41" s="1" customFormat="1" customHeight="1" spans="1:22">
      <c r="A41" s="18">
        <v>39</v>
      </c>
      <c r="B41" s="18" t="s">
        <v>237</v>
      </c>
      <c r="C41" s="18">
        <v>119</v>
      </c>
      <c r="D41" s="19">
        <v>165241.65</v>
      </c>
      <c r="E41" s="19">
        <v>1509233.29</v>
      </c>
      <c r="F41" s="19" t="s">
        <v>238</v>
      </c>
      <c r="G41" s="19" t="s">
        <v>239</v>
      </c>
      <c r="H41" s="21" t="s">
        <v>237</v>
      </c>
      <c r="I41" s="22" t="s">
        <v>240</v>
      </c>
      <c r="J41" s="36" t="s">
        <v>241</v>
      </c>
      <c r="K41" s="21" t="s">
        <v>242</v>
      </c>
      <c r="L41" s="21">
        <v>18691959678</v>
      </c>
      <c r="M41" s="14">
        <f t="shared" si="0"/>
        <v>132193.32</v>
      </c>
      <c r="N41" s="37"/>
      <c r="O41" s="13">
        <v>158</v>
      </c>
      <c r="P41" s="14">
        <v>218100.15</v>
      </c>
      <c r="Q41" s="14">
        <v>1942498.29</v>
      </c>
      <c r="R41" s="14">
        <f t="shared" si="1"/>
        <v>42286.8</v>
      </c>
      <c r="S41" s="13">
        <v>199</v>
      </c>
      <c r="T41" s="14">
        <v>268151.55</v>
      </c>
      <c r="U41" s="14">
        <v>2340963.29</v>
      </c>
      <c r="V41" s="14">
        <f t="shared" si="2"/>
        <v>40041.12</v>
      </c>
    </row>
    <row r="42" s="1" customFormat="1" customHeight="1" spans="1:22">
      <c r="A42" s="18">
        <v>40</v>
      </c>
      <c r="B42" s="18" t="s">
        <v>243</v>
      </c>
      <c r="C42" s="18">
        <v>37</v>
      </c>
      <c r="D42" s="19">
        <v>20476.95</v>
      </c>
      <c r="E42" s="19">
        <v>136513</v>
      </c>
      <c r="F42" s="19" t="s">
        <v>244</v>
      </c>
      <c r="G42" s="19" t="s">
        <v>245</v>
      </c>
      <c r="H42" s="21" t="s">
        <v>243</v>
      </c>
      <c r="I42" s="22" t="s">
        <v>246</v>
      </c>
      <c r="J42" s="36" t="s">
        <v>195</v>
      </c>
      <c r="K42" s="21" t="s">
        <v>110</v>
      </c>
      <c r="L42" s="21">
        <v>13572426896</v>
      </c>
      <c r="M42" s="14">
        <f t="shared" si="0"/>
        <v>16381.56</v>
      </c>
      <c r="N42" s="37"/>
      <c r="O42" s="13">
        <v>62</v>
      </c>
      <c r="P42" s="14">
        <v>31783.2</v>
      </c>
      <c r="Q42" s="14">
        <v>211888</v>
      </c>
      <c r="R42" s="14">
        <f t="shared" si="1"/>
        <v>9045</v>
      </c>
      <c r="S42" s="13">
        <v>101</v>
      </c>
      <c r="T42" s="14">
        <v>47767.8</v>
      </c>
      <c r="U42" s="14">
        <v>318452</v>
      </c>
      <c r="V42" s="14">
        <f t="shared" si="2"/>
        <v>12787.68</v>
      </c>
    </row>
    <row r="43" s="1" customFormat="1" customHeight="1" spans="1:22">
      <c r="A43" s="18">
        <v>41</v>
      </c>
      <c r="B43" s="18" t="s">
        <v>247</v>
      </c>
      <c r="C43" s="18">
        <v>64</v>
      </c>
      <c r="D43" s="19">
        <v>34424.85</v>
      </c>
      <c r="E43" s="19">
        <v>229499</v>
      </c>
      <c r="F43" s="19" t="s">
        <v>248</v>
      </c>
      <c r="G43" s="19" t="s">
        <v>249</v>
      </c>
      <c r="H43" s="21" t="s">
        <v>247</v>
      </c>
      <c r="I43" s="22" t="s">
        <v>250</v>
      </c>
      <c r="J43" s="36" t="s">
        <v>251</v>
      </c>
      <c r="K43" s="21" t="s">
        <v>252</v>
      </c>
      <c r="L43" s="21">
        <v>18789432345</v>
      </c>
      <c r="M43" s="14">
        <f t="shared" si="0"/>
        <v>27539.88</v>
      </c>
      <c r="N43" s="37"/>
      <c r="O43" s="13">
        <v>123</v>
      </c>
      <c r="P43" s="14">
        <v>54919.8</v>
      </c>
      <c r="Q43" s="14">
        <v>366132</v>
      </c>
      <c r="R43" s="14">
        <f t="shared" si="1"/>
        <v>16395.96</v>
      </c>
      <c r="S43" s="13">
        <v>158</v>
      </c>
      <c r="T43" s="14">
        <v>68228.7</v>
      </c>
      <c r="U43" s="14">
        <v>454858</v>
      </c>
      <c r="V43" s="14">
        <f t="shared" si="2"/>
        <v>10647.12</v>
      </c>
    </row>
    <row r="44" s="1" customFormat="1" customHeight="1" spans="1:22">
      <c r="A44" s="18">
        <v>42</v>
      </c>
      <c r="B44" s="18" t="s">
        <v>253</v>
      </c>
      <c r="C44" s="18">
        <v>28</v>
      </c>
      <c r="D44" s="19">
        <v>35104.35</v>
      </c>
      <c r="E44" s="19">
        <v>242722</v>
      </c>
      <c r="F44" s="19" t="s">
        <v>254</v>
      </c>
      <c r="G44" s="19" t="s">
        <v>255</v>
      </c>
      <c r="H44" s="21" t="s">
        <v>253</v>
      </c>
      <c r="I44" s="22" t="s">
        <v>256</v>
      </c>
      <c r="J44" s="36" t="s">
        <v>41</v>
      </c>
      <c r="K44" s="21" t="s">
        <v>257</v>
      </c>
      <c r="L44" s="21">
        <v>13991119663</v>
      </c>
      <c r="M44" s="14">
        <f t="shared" si="0"/>
        <v>28083.48</v>
      </c>
      <c r="N44" s="37"/>
      <c r="O44" s="13">
        <v>97</v>
      </c>
      <c r="P44" s="14">
        <v>121092.15</v>
      </c>
      <c r="Q44" s="14">
        <v>876543</v>
      </c>
      <c r="R44" s="14">
        <f t="shared" si="1"/>
        <v>68790.24</v>
      </c>
      <c r="S44" s="13">
        <v>177</v>
      </c>
      <c r="T44" s="14">
        <v>217672.05</v>
      </c>
      <c r="U44" s="14">
        <v>1625570</v>
      </c>
      <c r="V44" s="14">
        <f t="shared" si="2"/>
        <v>77263.92</v>
      </c>
    </row>
    <row r="45" s="1" customFormat="1" customHeight="1" spans="1:22">
      <c r="A45" s="18">
        <v>43</v>
      </c>
      <c r="B45" s="18" t="s">
        <v>253</v>
      </c>
      <c r="C45" s="18">
        <v>19</v>
      </c>
      <c r="D45" s="19">
        <v>25798.2</v>
      </c>
      <c r="E45" s="19">
        <v>187681</v>
      </c>
      <c r="F45" s="19" t="s">
        <v>258</v>
      </c>
      <c r="G45" s="19" t="s">
        <v>259</v>
      </c>
      <c r="H45" s="21" t="s">
        <v>253</v>
      </c>
      <c r="I45" s="22" t="s">
        <v>256</v>
      </c>
      <c r="J45" s="36" t="s">
        <v>41</v>
      </c>
      <c r="K45" s="21" t="s">
        <v>257</v>
      </c>
      <c r="L45" s="21">
        <v>13991119663</v>
      </c>
      <c r="M45" s="14">
        <f t="shared" si="0"/>
        <v>20638.56</v>
      </c>
      <c r="N45" s="37"/>
      <c r="O45" s="13">
        <v>67</v>
      </c>
      <c r="P45" s="14">
        <v>84863.85</v>
      </c>
      <c r="Q45" s="14">
        <v>623734</v>
      </c>
      <c r="R45" s="14">
        <f t="shared" si="1"/>
        <v>47252.52</v>
      </c>
      <c r="S45" s="13">
        <v>136</v>
      </c>
      <c r="T45" s="14">
        <v>161837.1</v>
      </c>
      <c r="U45" s="14">
        <v>1192672</v>
      </c>
      <c r="V45" s="14">
        <f t="shared" si="2"/>
        <v>61578.6</v>
      </c>
    </row>
    <row r="46" s="4" customFormat="1" ht="34" customHeight="1" spans="1:22">
      <c r="A46" s="18">
        <v>44</v>
      </c>
      <c r="B46" s="18" t="s">
        <v>260</v>
      </c>
      <c r="C46" s="18">
        <v>0</v>
      </c>
      <c r="D46" s="19">
        <v>0</v>
      </c>
      <c r="E46" s="19">
        <v>0</v>
      </c>
      <c r="F46" s="19" t="s">
        <v>261</v>
      </c>
      <c r="G46" s="22" t="s">
        <v>262</v>
      </c>
      <c r="H46" s="21" t="s">
        <v>260</v>
      </c>
      <c r="I46" s="88" t="s">
        <v>263</v>
      </c>
      <c r="J46" s="22" t="s">
        <v>264</v>
      </c>
      <c r="K46" s="21" t="s">
        <v>265</v>
      </c>
      <c r="L46" s="21">
        <v>15686442345</v>
      </c>
      <c r="M46" s="14">
        <f t="shared" si="0"/>
        <v>0</v>
      </c>
      <c r="N46" s="40"/>
      <c r="O46" s="13">
        <v>256</v>
      </c>
      <c r="P46" s="14">
        <v>169023.32</v>
      </c>
      <c r="Q46" s="14">
        <v>1193352.15</v>
      </c>
      <c r="R46" s="14">
        <f t="shared" si="1"/>
        <v>135218.656</v>
      </c>
      <c r="S46" s="13">
        <v>455</v>
      </c>
      <c r="T46" s="14">
        <v>281450.75</v>
      </c>
      <c r="U46" s="14">
        <v>1966957.35</v>
      </c>
      <c r="V46" s="14">
        <f t="shared" si="2"/>
        <v>89941.944</v>
      </c>
    </row>
    <row r="47" s="4" customFormat="1" ht="34" customHeight="1" spans="1:22">
      <c r="A47" s="18">
        <v>45</v>
      </c>
      <c r="B47" s="18" t="s">
        <v>266</v>
      </c>
      <c r="C47" s="18">
        <v>0</v>
      </c>
      <c r="D47" s="19">
        <v>0</v>
      </c>
      <c r="E47" s="19">
        <v>0</v>
      </c>
      <c r="F47" s="19" t="s">
        <v>267</v>
      </c>
      <c r="G47" s="19" t="s">
        <v>268</v>
      </c>
      <c r="H47" s="21" t="s">
        <v>266</v>
      </c>
      <c r="I47" s="88" t="s">
        <v>269</v>
      </c>
      <c r="J47" s="22" t="s">
        <v>109</v>
      </c>
      <c r="K47" s="21" t="s">
        <v>57</v>
      </c>
      <c r="L47" s="21">
        <v>13571835966</v>
      </c>
      <c r="M47" s="14">
        <f t="shared" si="0"/>
        <v>0</v>
      </c>
      <c r="N47" s="40"/>
      <c r="O47" s="13">
        <v>7</v>
      </c>
      <c r="P47" s="14">
        <v>7453.95</v>
      </c>
      <c r="Q47" s="14">
        <v>49693</v>
      </c>
      <c r="R47" s="14">
        <f t="shared" si="1"/>
        <v>5963.16</v>
      </c>
      <c r="S47" s="13">
        <v>16</v>
      </c>
      <c r="T47" s="14">
        <v>14367.9</v>
      </c>
      <c r="U47" s="14">
        <v>95786</v>
      </c>
      <c r="V47" s="14">
        <f t="shared" si="2"/>
        <v>5531.16</v>
      </c>
    </row>
    <row r="48" s="4" customFormat="1" ht="34" customHeight="1" spans="1:22">
      <c r="A48" s="18">
        <v>46</v>
      </c>
      <c r="B48" s="18" t="s">
        <v>270</v>
      </c>
      <c r="C48" s="18">
        <v>0</v>
      </c>
      <c r="D48" s="19">
        <v>0</v>
      </c>
      <c r="E48" s="19">
        <v>0</v>
      </c>
      <c r="F48" s="19" t="s">
        <v>271</v>
      </c>
      <c r="G48" s="19" t="s">
        <v>272</v>
      </c>
      <c r="H48" s="21" t="s">
        <v>270</v>
      </c>
      <c r="I48" s="22" t="s">
        <v>273</v>
      </c>
      <c r="J48" s="22" t="s">
        <v>270</v>
      </c>
      <c r="K48" s="21" t="s">
        <v>274</v>
      </c>
      <c r="L48" s="21">
        <v>15332347771</v>
      </c>
      <c r="M48" s="14">
        <f t="shared" si="0"/>
        <v>0</v>
      </c>
      <c r="N48" s="40"/>
      <c r="O48" s="13">
        <v>1</v>
      </c>
      <c r="P48" s="14">
        <v>1500</v>
      </c>
      <c r="Q48" s="14">
        <v>10000</v>
      </c>
      <c r="R48" s="14">
        <f t="shared" si="1"/>
        <v>1200</v>
      </c>
      <c r="S48" s="13">
        <v>1</v>
      </c>
      <c r="T48" s="14">
        <v>1500</v>
      </c>
      <c r="U48" s="14">
        <v>10000</v>
      </c>
      <c r="V48" s="14">
        <f t="shared" si="2"/>
        <v>0</v>
      </c>
    </row>
    <row r="49" s="4" customFormat="1" ht="34" customHeight="1" spans="1:22">
      <c r="A49" s="18">
        <v>47</v>
      </c>
      <c r="B49" s="18" t="s">
        <v>275</v>
      </c>
      <c r="C49" s="18">
        <v>0</v>
      </c>
      <c r="D49" s="19">
        <v>0</v>
      </c>
      <c r="E49" s="19">
        <v>0</v>
      </c>
      <c r="F49" s="19" t="s">
        <v>276</v>
      </c>
      <c r="G49" s="19" t="s">
        <v>277</v>
      </c>
      <c r="H49" s="21" t="s">
        <v>275</v>
      </c>
      <c r="I49" s="88" t="s">
        <v>278</v>
      </c>
      <c r="J49" s="22" t="s">
        <v>279</v>
      </c>
      <c r="K49" s="21" t="s">
        <v>280</v>
      </c>
      <c r="L49" s="21">
        <v>15029078940</v>
      </c>
      <c r="M49" s="14">
        <v>0</v>
      </c>
      <c r="N49" s="40"/>
      <c r="O49" s="18">
        <v>0</v>
      </c>
      <c r="P49" s="19">
        <v>0</v>
      </c>
      <c r="Q49" s="19">
        <v>0</v>
      </c>
      <c r="R49" s="14">
        <v>0</v>
      </c>
      <c r="S49" s="13">
        <v>3</v>
      </c>
      <c r="T49" s="14">
        <v>2867.4</v>
      </c>
      <c r="U49" s="14">
        <v>19915</v>
      </c>
      <c r="V49" s="14">
        <f t="shared" si="2"/>
        <v>2293.92</v>
      </c>
    </row>
    <row r="50" s="4" customFormat="1" ht="34" customHeight="1" spans="1:22">
      <c r="A50" s="18">
        <v>48</v>
      </c>
      <c r="B50" s="18" t="s">
        <v>281</v>
      </c>
      <c r="C50" s="18">
        <v>0</v>
      </c>
      <c r="D50" s="19">
        <v>0</v>
      </c>
      <c r="E50" s="19">
        <v>0</v>
      </c>
      <c r="F50" s="19" t="s">
        <v>282</v>
      </c>
      <c r="G50" s="19" t="s">
        <v>283</v>
      </c>
      <c r="H50" s="22" t="s">
        <v>284</v>
      </c>
      <c r="I50" s="88" t="s">
        <v>285</v>
      </c>
      <c r="J50" s="22" t="s">
        <v>286</v>
      </c>
      <c r="K50" s="21" t="s">
        <v>287</v>
      </c>
      <c r="L50" s="21">
        <v>19829188178</v>
      </c>
      <c r="M50" s="14">
        <v>0</v>
      </c>
      <c r="N50" s="40"/>
      <c r="O50" s="18">
        <v>0</v>
      </c>
      <c r="P50" s="19">
        <v>0</v>
      </c>
      <c r="Q50" s="19">
        <v>0</v>
      </c>
      <c r="R50" s="14">
        <v>0</v>
      </c>
      <c r="S50" s="13">
        <v>1</v>
      </c>
      <c r="T50" s="14">
        <v>1500</v>
      </c>
      <c r="U50" s="14">
        <v>24320</v>
      </c>
      <c r="V50" s="14">
        <f t="shared" si="2"/>
        <v>1200</v>
      </c>
    </row>
    <row r="51" ht="34" customHeight="1" spans="1:22">
      <c r="A51" s="18" t="s">
        <v>288</v>
      </c>
      <c r="B51" s="23"/>
      <c r="C51" s="24"/>
      <c r="D51" s="19">
        <f>SUM(D3:D50)</f>
        <v>2294785.29</v>
      </c>
      <c r="E51" s="25"/>
      <c r="F51" s="25"/>
      <c r="G51" s="26"/>
      <c r="H51" s="27"/>
      <c r="I51" s="24"/>
      <c r="J51" s="41"/>
      <c r="K51" s="24"/>
      <c r="L51" s="24"/>
      <c r="M51" s="14">
        <f t="shared" ref="M51:U51" si="3">SUM(M3:M50)</f>
        <v>1835828.232</v>
      </c>
      <c r="N51" s="40"/>
      <c r="O51" s="24"/>
      <c r="P51" s="19">
        <f t="shared" si="3"/>
        <v>4521358.79</v>
      </c>
      <c r="Q51" s="25"/>
      <c r="R51" s="14">
        <f t="shared" si="3"/>
        <v>1781258.8</v>
      </c>
      <c r="S51" s="13">
        <f t="shared" si="3"/>
        <v>9684</v>
      </c>
      <c r="T51" s="14">
        <f t="shared" si="3"/>
        <v>6054037.84</v>
      </c>
      <c r="U51" s="14">
        <f>SUM(U3:U50)</f>
        <v>41990240.37</v>
      </c>
      <c r="V51" s="14">
        <f>SUM(V3:V50)</f>
        <v>1226143.24</v>
      </c>
    </row>
  </sheetData>
  <mergeCells count="1">
    <mergeCell ref="A1:V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家电</vt:lpstr>
      <vt:lpstr>拨付列表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星梦缘</cp:lastModifiedBy>
  <dcterms:created xsi:type="dcterms:W3CDTF">2026-06-03T15:32:00Z</dcterms:created>
  <dcterms:modified xsi:type="dcterms:W3CDTF">2026-08-10T03:24:28Z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DF115BEB90B646F49479BF9A13E440D7_13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