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数码智能 " sheetId="3" r:id="rId1"/>
  </sheets>
  <definedNames>
    <definedName name="_xlnm._FilterDatabase" localSheetId="0" hidden="1">'数码智能 '!$A$2:$Z$32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<sst xmlns="http://schemas.openxmlformats.org/spreadsheetml/2006/main" count="232" uniqueCount="180">
  <si>
    <r>
      <rPr>
        <b/>
        <sz val="22"/>
        <rFont val="微软雅黑"/>
        <charset val="134"/>
      </rPr>
      <t xml:space="preserve">2026年杨凌示范区加力扩围“数码智能领域”资金预拨企业明细表                                                                                                   </t>
    </r>
    <r>
      <rPr>
        <sz val="11"/>
        <rFont val="微软雅黑"/>
        <charset val="134"/>
      </rPr>
      <t>1.（云闪付平台核销，截止日期2026年9月6日；预拨金额=云闪付平台核销金额*0.9）; 2. 单位：元；3.累计核销笔数含退款笔数</t>
    </r>
  </si>
  <si>
    <t>序号</t>
  </si>
  <si>
    <t>商户名称</t>
  </si>
  <si>
    <t>累计核销笔数（笔）</t>
  </si>
  <si>
    <t>累计核销金额（元）</t>
  </si>
  <si>
    <t>累计订单金额（元）</t>
  </si>
  <si>
    <t>地址</t>
  </si>
  <si>
    <t>商户号</t>
  </si>
  <si>
    <t>开户名</t>
  </si>
  <si>
    <t>公户账号</t>
  </si>
  <si>
    <t>开户行</t>
  </si>
  <si>
    <t>联系人</t>
  </si>
  <si>
    <t>联系电话</t>
  </si>
  <si>
    <t>第一次预拨金额（元）</t>
  </si>
  <si>
    <t>备注</t>
  </si>
  <si>
    <t>第二次预拨金额（元）</t>
  </si>
  <si>
    <t>第三次预拨金额（元）</t>
  </si>
  <si>
    <t>第四次预拨金额（元）</t>
  </si>
  <si>
    <t>陕西悦联智享通讯科技有限公司</t>
  </si>
  <si>
    <t>陕西省咸阳市杨陵区杨凌示范区康乐路新时代广场1层A－17商铺 （多址）</t>
  </si>
  <si>
    <t>898610400000905</t>
  </si>
  <si>
    <t>103717276986</t>
  </si>
  <si>
    <t>中国银行股份有限公司杨凌农业高新技术产业示范区支行</t>
  </si>
  <si>
    <t>段肖肖</t>
  </si>
  <si>
    <t>杨凌恒铭通电子科技有限公司</t>
  </si>
  <si>
    <t>陕西省杨凌示范区渭惠路37号万达广场1层1002号</t>
  </si>
  <si>
    <t>898610400000917</t>
  </si>
  <si>
    <t>26200501040027166</t>
  </si>
  <si>
    <t>中国农业银行股份有限公司杨凌示范区支行</t>
  </si>
  <si>
    <t>陈凯峰</t>
  </si>
  <si>
    <t>杨凌汇金通讯器材有限公司</t>
  </si>
  <si>
    <t>陕西省咸阳市杨凌五湖路西段渭惠家园电信营业厅</t>
  </si>
  <si>
    <t>898610400001836</t>
  </si>
  <si>
    <t>26200501040015021</t>
  </si>
  <si>
    <t>中国农业银行杨凌示范区支行营业部</t>
  </si>
  <si>
    <t>赵军军</t>
  </si>
  <si>
    <t>杨凌捷瑞电子科技有限公司华为专营店</t>
  </si>
  <si>
    <t>陕西省杨凌示范区康乐西路新时代广场2号楼2单元2层249-1号（多址）</t>
  </si>
  <si>
    <t>898610408116440</t>
  </si>
  <si>
    <t>杨凌捷瑞电子科技有限公司</t>
  </si>
  <si>
    <t>2704036601201000101332</t>
  </si>
  <si>
    <t>陕西杨凌农村商业银行股份有限公司康乐路支行</t>
  </si>
  <si>
    <t>李香红</t>
  </si>
  <si>
    <t>杨凌捷瑞电子科技有限公司vivo体验店</t>
  </si>
  <si>
    <t>898610408116446</t>
  </si>
  <si>
    <t>杨凌捷瑞电子科技有限公司oppo体验店</t>
  </si>
  <si>
    <t>898610408116454</t>
  </si>
  <si>
    <t>杨凌捷瑞电子科技有限公司华为授权体验店</t>
  </si>
  <si>
    <t>898610408116458</t>
  </si>
  <si>
    <t>杨凌宇通通讯广场荣耀授权体验店</t>
  </si>
  <si>
    <t>陕西省杨凌示范区康乐路中段民百商场东侧</t>
  </si>
  <si>
    <t>898610408116462</t>
  </si>
  <si>
    <t>杨凌宇通通讯广场</t>
  </si>
  <si>
    <t>2704036601201000099216</t>
  </si>
  <si>
    <t>杨凌捷瑞通讯店华为授权体验店</t>
  </si>
  <si>
    <t>陕西省杨凌示范区渭惠路37号万达城市广场1F1001号</t>
  </si>
  <si>
    <t>898610408116466</t>
  </si>
  <si>
    <t>杨凌捷瑞通讯店</t>
  </si>
  <si>
    <t>102501867391</t>
  </si>
  <si>
    <t>中国银行杨凌农业高新技术产业示范区支行</t>
  </si>
  <si>
    <t>杨凌云烁电子科技有限公司oppo专卖店</t>
  </si>
  <si>
    <t xml:space="preserve">陕西省杨凌示范区后稷路11号东排2号
</t>
  </si>
  <si>
    <t>898610408129684</t>
  </si>
  <si>
    <t>杨凌云烁电子科技有限公司</t>
  </si>
  <si>
    <t>26200401040002147</t>
  </si>
  <si>
    <t>中国农业银行股份有限公司杨凌示范区西农大支行</t>
  </si>
  <si>
    <t>马东成</t>
  </si>
  <si>
    <t>陕西华卡商贸有限公司华为荣耀专卖店</t>
  </si>
  <si>
    <t>陕西省杨凌示范区西农路风情商业街 2-133 号商铺</t>
  </si>
  <si>
    <t>898610408129688</t>
  </si>
  <si>
    <t>陕西华卡商贸有限公司</t>
  </si>
  <si>
    <t>102087574517</t>
  </si>
  <si>
    <t>张芳</t>
  </si>
  <si>
    <t>杨凌智宏电子经销部vivo专卖店</t>
  </si>
  <si>
    <t>陕西省杨凌示范区康乐西路隆发城市广场1层L—1007号商铺</t>
  </si>
  <si>
    <t>898610408129696</t>
  </si>
  <si>
    <t>杨凌智宏电子经销部</t>
  </si>
  <si>
    <t>2704036601201000102998</t>
  </si>
  <si>
    <t>陕西杨凌农业商业银行股份有限公司杨陵支行</t>
  </si>
  <si>
    <t>康卫涛</t>
  </si>
  <si>
    <t>杨凌锐驰通讯手机店oppo专卖店</t>
  </si>
  <si>
    <t>陕西省杨凌示范区五胡路西段桃源公寓111号</t>
  </si>
  <si>
    <t>898610408133620</t>
  </si>
  <si>
    <t>杨凌锐驰通讯手机店（个体工商户）</t>
  </si>
  <si>
    <t>26200401040003962</t>
  </si>
  <si>
    <t>高卫坤</t>
  </si>
  <si>
    <t>杨凌小裴通讯部oppo专卖店</t>
  </si>
  <si>
    <t>陕西省杨凌示范区五胡路西段桃源公寓107号</t>
  </si>
  <si>
    <t>898610408133629</t>
  </si>
  <si>
    <t>杨凌小裴通讯部（个体工商户）</t>
  </si>
  <si>
    <t>26200401040001404</t>
  </si>
  <si>
    <t>裴帅兵</t>
  </si>
  <si>
    <t>杨凌万达通讯广场oppo专卖店</t>
  </si>
  <si>
    <t>陕西省杨凌示范区康乐路中段171号商铺</t>
  </si>
  <si>
    <t>898610408133640</t>
  </si>
  <si>
    <t>杨凌万达通讯广场</t>
  </si>
  <si>
    <t>2604049309000044702</t>
  </si>
  <si>
    <t>中国工商银行股份有限公司杨陵区科教街支行</t>
  </si>
  <si>
    <t>张宏强</t>
  </si>
  <si>
    <t>任凯通讯</t>
  </si>
  <si>
    <t>陕西省杨凌示范区康乐路隆发广场北区一层23号商铺</t>
  </si>
  <si>
    <t>898610408245823</t>
  </si>
  <si>
    <t>杨凌任凯手机店（个体工商户）</t>
  </si>
  <si>
    <t>61050111551400000203</t>
  </si>
  <si>
    <t>中国建设银行股份有限公司陕西自贸试验区杨凌片区支行</t>
  </si>
  <si>
    <t>任兵智</t>
  </si>
  <si>
    <t>荣耀授权专卖店</t>
  </si>
  <si>
    <t>陕西省杨凌示范区五泉镇街道</t>
  </si>
  <si>
    <t>898610408254495</t>
  </si>
  <si>
    <t>杨凌烁捷通讯</t>
  </si>
  <si>
    <t>961006010015168917</t>
  </si>
  <si>
    <t>中国邮政储蓄银行股份有限公司杨凌区康乐路支行</t>
  </si>
  <si>
    <t>张瑞利</t>
  </si>
  <si>
    <t>希宇瀚通讯荣耀手机店</t>
  </si>
  <si>
    <t>陕西省杨凌示范区常青路曦鹏盛世3号商铺</t>
  </si>
  <si>
    <t>898610408254499</t>
  </si>
  <si>
    <t>杨凌希宇瀚网络科技有限公司</t>
  </si>
  <si>
    <t>2604049309000039306</t>
  </si>
  <si>
    <t>张晓莉</t>
  </si>
  <si>
    <t>VIVO</t>
  </si>
  <si>
    <t>陕西省咸阳市杨凌区五泉街道vivo专卖店五泉中学西边</t>
  </si>
  <si>
    <t>898610408259870</t>
  </si>
  <si>
    <t>杨凌钰坤通讯（个体工商户）</t>
  </si>
  <si>
    <t>6105 0163 6308 0000 2377</t>
  </si>
  <si>
    <t>中国建设银行杨凌区支行康乐路31号</t>
  </si>
  <si>
    <t>王灵侠</t>
  </si>
  <si>
    <t>中国移动恒源通讯店</t>
  </si>
  <si>
    <t>陕西省杨凌示范区博学路博学嘉苑北侧</t>
  </si>
  <si>
    <t>898610408259875</t>
  </si>
  <si>
    <t>杨凌恒源通讯部</t>
  </si>
  <si>
    <t>103308003810</t>
  </si>
  <si>
    <t>中国银行杨凌西农路支行</t>
  </si>
  <si>
    <t>温宝爱</t>
  </si>
  <si>
    <t>旺达通讯</t>
  </si>
  <si>
    <t>陕西省杨凌示范区渭惠路天惠小区2号楼115号商铺</t>
  </si>
  <si>
    <t>898610408259888</t>
  </si>
  <si>
    <t>杨凌旺达通讯店</t>
  </si>
  <si>
    <t>806031501421003659</t>
  </si>
  <si>
    <t>长安银行股份有限公司杨凌农大雅苑支行</t>
  </si>
  <si>
    <t>周润香</t>
  </si>
  <si>
    <t>vivo杨凌旗舰体验中心</t>
  </si>
  <si>
    <t>陕西省杨凌示范区康乐路中段示范区医院综合楼1单元105号商铺</t>
  </si>
  <si>
    <t>898610408342060</t>
  </si>
  <si>
    <t>杨凌睿道电子产品经销部（个体工商户）</t>
  </si>
  <si>
    <t>129916693910001</t>
  </si>
  <si>
    <t>招商银行股份有限公司西安小寨支行</t>
  </si>
  <si>
    <t>吴新博</t>
  </si>
  <si>
    <t>vivo</t>
  </si>
  <si>
    <t>杨凌区康乐路姚安中街</t>
  </si>
  <si>
    <t>898610408366239</t>
  </si>
  <si>
    <t>杨凌合赢信息技术有限公司</t>
  </si>
  <si>
    <t>103279884184</t>
  </si>
  <si>
    <t>中国银行杨凌自贸区支行</t>
  </si>
  <si>
    <t>马力</t>
  </si>
  <si>
    <t>小米</t>
  </si>
  <si>
    <t>898610408844104</t>
  </si>
  <si>
    <t>898610408914367</t>
  </si>
  <si>
    <t>杨凌新希望科贸有限公司</t>
  </si>
  <si>
    <t>陕西省咸阳市杨陵区康乐路中段老火车站十字</t>
  </si>
  <si>
    <t>8986104573202AJ</t>
  </si>
  <si>
    <t>26200601040005392</t>
  </si>
  <si>
    <t>中国农业银行股份有限公司杨凌示范区康乐路支行</t>
  </si>
  <si>
    <t>李云</t>
  </si>
  <si>
    <t>陕西智亦诚电子有限公司</t>
  </si>
  <si>
    <t>杨凌示范区康乐路中段赛格电脑商城1号商铺</t>
  </si>
  <si>
    <t>898610400000909</t>
  </si>
  <si>
    <t>103683803169</t>
  </si>
  <si>
    <t>中国银行股份有限公司陕西自贸试验区杨凌片区支行</t>
  </si>
  <si>
    <t>陈韬</t>
  </si>
  <si>
    <t>陕西省杨凌示范区渭惠路37号万达城市广场1F1005号</t>
  </si>
  <si>
    <t>8986104573202AN</t>
  </si>
  <si>
    <t>杨凌优佳慧智电子数码经营部(个体工商户)</t>
  </si>
  <si>
    <t>杨凌示范区渭惠路37号万达广场2F BXJ-202</t>
  </si>
  <si>
    <t>898610400000913</t>
  </si>
  <si>
    <t>杨凌优佳慧智电子数码经营部（个体工商户）</t>
  </si>
  <si>
    <t>103320031581</t>
  </si>
  <si>
    <t>中国银行股份有限公司咸阳人民东路支行</t>
  </si>
  <si>
    <t>张沙</t>
  </si>
  <si>
    <t>合计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</si>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</sst>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微软雅黑"/>
      <charset val="134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4"/>
  <sheetViews>
    <sheetView tabSelected="1" workbookViewId="0">
      <selection activeCell="AC3" sqref="AC3"/>
    </sheetView>
  </sheetViews>
  <sheetFormatPr defaultColWidth="9" defaultRowHeight="35" customHeight="1"/>
  <cols>
    <col min="1" max="1" width="4.125" style="1" customWidth="1"/>
    <col min="2" max="2" width="21.75" style="3" customWidth="1"/>
    <col min="3" max="3" width="8.5" style="3" hidden="1" customWidth="1"/>
    <col min="4" max="4" width="10.625" style="4" hidden="1" customWidth="1"/>
    <col min="5" max="5" width="11.5" style="4" hidden="1" customWidth="1"/>
    <col min="6" max="6" width="20.125" style="4" customWidth="1"/>
    <col min="7" max="7" width="17.25" style="5" hidden="1" customWidth="1"/>
    <col min="8" max="8" width="14.375" style="5" customWidth="1"/>
    <col min="9" max="9" width="15.125" style="3" customWidth="1"/>
    <col min="10" max="10" width="17.5" style="5" customWidth="1"/>
    <col min="11" max="11" width="11.25" style="3" customWidth="1"/>
    <col min="12" max="12" width="11.375" style="3" customWidth="1"/>
    <col min="13" max="13" width="11.25" style="4" hidden="1" customWidth="1"/>
    <col min="14" max="14" width="9" style="1" hidden="1" customWidth="1"/>
    <col min="15" max="15" width="11" style="3" hidden="1" customWidth="1"/>
    <col min="16" max="16" width="10.625" style="4" hidden="1" customWidth="1"/>
    <col min="17" max="17" width="11.5" style="4" hidden="1" customWidth="1"/>
    <col min="18" max="18" width="12.75" style="1" hidden="1" customWidth="1"/>
    <col min="19" max="19" width="11" style="3" hidden="1" customWidth="1"/>
    <col min="20" max="20" width="10.625" style="4" hidden="1" customWidth="1"/>
    <col min="21" max="21" width="11.5" style="4" hidden="1" customWidth="1"/>
    <col min="22" max="22" width="12.75" style="1" hidden="1" customWidth="1"/>
    <col min="23" max="23" width="11" style="3" hidden="1" customWidth="1"/>
    <col min="24" max="24" width="10.625" style="4" hidden="1" customWidth="1"/>
    <col min="25" max="25" width="11.5" style="4" hidden="1" customWidth="1"/>
    <col min="26" max="26" width="12" style="1" customWidth="1"/>
    <col min="27" max="16384" width="9" style="2"/>
  </cols>
  <sheetData>
    <row r="1" s="1" customFormat="1" ht="62" customHeight="1" spans="1:2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="1" customFormat="1" ht="40.5" spans="1:26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8" t="s">
        <v>7</v>
      </c>
      <c r="H2" s="8" t="s">
        <v>8</v>
      </c>
      <c r="I2" s="25" t="s">
        <v>9</v>
      </c>
      <c r="J2" s="25" t="s">
        <v>10</v>
      </c>
      <c r="K2" s="8" t="s">
        <v>11</v>
      </c>
      <c r="L2" s="8" t="s">
        <v>12</v>
      </c>
      <c r="M2" s="9" t="s">
        <v>13</v>
      </c>
      <c r="N2" s="26" t="s">
        <v>14</v>
      </c>
      <c r="O2" s="27" t="s">
        <v>3</v>
      </c>
      <c r="P2" s="28" t="s">
        <v>4</v>
      </c>
      <c r="Q2" s="28" t="s">
        <v>5</v>
      </c>
      <c r="R2" s="9" t="s">
        <v>15</v>
      </c>
      <c r="S2" s="27" t="s">
        <v>3</v>
      </c>
      <c r="T2" s="28" t="s">
        <v>4</v>
      </c>
      <c r="U2" s="28" t="s">
        <v>5</v>
      </c>
      <c r="V2" s="28" t="s">
        <v>16</v>
      </c>
      <c r="W2" s="27" t="s">
        <v>3</v>
      </c>
      <c r="X2" s="28" t="s">
        <v>4</v>
      </c>
      <c r="Y2" s="28" t="s">
        <v>5</v>
      </c>
      <c r="Z2" s="28" t="s">
        <v>17</v>
      </c>
    </row>
    <row r="3" s="1" customFormat="1" customHeight="1" spans="1:26">
      <c r="A3" s="10">
        <v>1</v>
      </c>
      <c r="B3" s="10" t="s">
        <v>18</v>
      </c>
      <c r="C3" s="10">
        <v>58</v>
      </c>
      <c r="D3" s="11">
        <v>22663.69</v>
      </c>
      <c r="E3" s="11">
        <v>187767.3</v>
      </c>
      <c r="F3" s="11" t="s">
        <v>19</v>
      </c>
      <c r="G3" s="10" t="s">
        <v>20</v>
      </c>
      <c r="H3" s="12" t="s">
        <v>18</v>
      </c>
      <c r="I3" s="10" t="s">
        <v>21</v>
      </c>
      <c r="J3" s="29" t="s">
        <v>22</v>
      </c>
      <c r="K3" s="10" t="s">
        <v>23</v>
      </c>
      <c r="L3" s="10">
        <v>15353134002</v>
      </c>
      <c r="M3" s="11">
        <f t="shared" ref="M3:M30" si="0">D3*0.8</f>
        <v>18130.952</v>
      </c>
      <c r="N3" s="30"/>
      <c r="O3" s="10">
        <v>183</v>
      </c>
      <c r="P3" s="11">
        <v>74124.34</v>
      </c>
      <c r="Q3" s="11">
        <v>588959.3</v>
      </c>
      <c r="R3" s="11">
        <f t="shared" ref="R3:R30" si="1">P3*0.8-M3</f>
        <v>41168.52</v>
      </c>
      <c r="S3" s="10">
        <v>286</v>
      </c>
      <c r="T3" s="11">
        <v>116115.19</v>
      </c>
      <c r="U3" s="11">
        <v>925456.3</v>
      </c>
      <c r="V3" s="11">
        <f>(T3*0.8)-M3-R3</f>
        <v>33592.68</v>
      </c>
      <c r="W3" s="10">
        <v>360</v>
      </c>
      <c r="X3" s="11">
        <v>147563.04</v>
      </c>
      <c r="Y3" s="11">
        <v>1173707.3</v>
      </c>
      <c r="Z3" s="11">
        <f>ROUND((X3*0.9)-M3-R3-V3,2)</f>
        <v>39914.58</v>
      </c>
    </row>
    <row r="4" s="1" customFormat="1" customHeight="1" spans="1:26">
      <c r="A4" s="10">
        <v>2</v>
      </c>
      <c r="B4" s="10" t="s">
        <v>24</v>
      </c>
      <c r="C4" s="10">
        <v>88</v>
      </c>
      <c r="D4" s="11">
        <v>36928.35</v>
      </c>
      <c r="E4" s="11">
        <v>271662</v>
      </c>
      <c r="F4" s="11" t="s">
        <v>25</v>
      </c>
      <c r="G4" s="10" t="s">
        <v>26</v>
      </c>
      <c r="H4" s="12" t="s">
        <v>24</v>
      </c>
      <c r="I4" s="31" t="s">
        <v>27</v>
      </c>
      <c r="J4" s="32" t="s">
        <v>28</v>
      </c>
      <c r="K4" s="12" t="s">
        <v>29</v>
      </c>
      <c r="L4" s="12">
        <v>13571835966</v>
      </c>
      <c r="M4" s="11">
        <f t="shared" si="0"/>
        <v>29542.68</v>
      </c>
      <c r="N4" s="30"/>
      <c r="O4" s="10">
        <v>312</v>
      </c>
      <c r="P4" s="11">
        <v>124651.65</v>
      </c>
      <c r="Q4" s="11">
        <v>933895</v>
      </c>
      <c r="R4" s="11">
        <f t="shared" si="1"/>
        <v>70178.64</v>
      </c>
      <c r="S4" s="10">
        <v>591</v>
      </c>
      <c r="T4" s="11">
        <v>231654.85</v>
      </c>
      <c r="U4" s="11">
        <v>1705171</v>
      </c>
      <c r="V4" s="11">
        <f t="shared" ref="V3:V31" si="2">(T4*0.8)-M4-R4</f>
        <v>85602.56</v>
      </c>
      <c r="W4" s="10">
        <v>827</v>
      </c>
      <c r="X4" s="11">
        <v>317879.65</v>
      </c>
      <c r="Y4" s="11">
        <v>2326305</v>
      </c>
      <c r="Z4" s="11">
        <f t="shared" ref="Z4:Z31" si="3">ROUND((X4*0.9)-M4-R4-V4,2)</f>
        <v>100767.81</v>
      </c>
    </row>
    <row r="5" s="1" customFormat="1" customHeight="1" spans="1:26">
      <c r="A5" s="10">
        <v>3</v>
      </c>
      <c r="B5" s="10" t="s">
        <v>30</v>
      </c>
      <c r="C5" s="10">
        <v>1</v>
      </c>
      <c r="D5" s="11">
        <v>500</v>
      </c>
      <c r="E5" s="11">
        <v>4299</v>
      </c>
      <c r="F5" s="11" t="s">
        <v>31</v>
      </c>
      <c r="G5" s="10" t="s">
        <v>32</v>
      </c>
      <c r="H5" s="12" t="s">
        <v>30</v>
      </c>
      <c r="I5" s="31" t="s">
        <v>33</v>
      </c>
      <c r="J5" s="32" t="s">
        <v>34</v>
      </c>
      <c r="K5" s="12" t="s">
        <v>35</v>
      </c>
      <c r="L5" s="12">
        <v>15332347771</v>
      </c>
      <c r="M5" s="11">
        <f t="shared" si="0"/>
        <v>400</v>
      </c>
      <c r="N5" s="30"/>
      <c r="O5" s="10">
        <v>28</v>
      </c>
      <c r="P5" s="11">
        <v>10552.75</v>
      </c>
      <c r="Q5" s="11">
        <v>75974</v>
      </c>
      <c r="R5" s="11">
        <f t="shared" si="1"/>
        <v>8042.2</v>
      </c>
      <c r="S5" s="10">
        <v>68</v>
      </c>
      <c r="T5" s="11">
        <v>26389</v>
      </c>
      <c r="U5" s="11">
        <v>193334</v>
      </c>
      <c r="V5" s="11">
        <f t="shared" si="2"/>
        <v>12669</v>
      </c>
      <c r="W5" s="10">
        <v>90</v>
      </c>
      <c r="X5" s="11">
        <v>34645.4</v>
      </c>
      <c r="Y5" s="11">
        <v>252208</v>
      </c>
      <c r="Z5" s="11">
        <f t="shared" si="3"/>
        <v>10069.66</v>
      </c>
    </row>
    <row r="6" s="1" customFormat="1" customHeight="1" spans="1:26">
      <c r="A6" s="10">
        <v>4</v>
      </c>
      <c r="B6" s="10" t="s">
        <v>36</v>
      </c>
      <c r="C6" s="10">
        <v>438</v>
      </c>
      <c r="D6" s="11">
        <v>168861</v>
      </c>
      <c r="E6" s="11">
        <v>1396309.4</v>
      </c>
      <c r="F6" s="11" t="s">
        <v>37</v>
      </c>
      <c r="G6" s="10" t="s">
        <v>38</v>
      </c>
      <c r="H6" s="12" t="s">
        <v>39</v>
      </c>
      <c r="I6" s="31" t="s">
        <v>40</v>
      </c>
      <c r="J6" s="32" t="s">
        <v>41</v>
      </c>
      <c r="K6" s="12" t="s">
        <v>42</v>
      </c>
      <c r="L6" s="12">
        <v>13759890718</v>
      </c>
      <c r="M6" s="11">
        <f t="shared" si="0"/>
        <v>135088.8</v>
      </c>
      <c r="N6" s="30"/>
      <c r="O6" s="10">
        <v>1078</v>
      </c>
      <c r="P6" s="11">
        <v>394493.55</v>
      </c>
      <c r="Q6" s="11">
        <v>3123169.4</v>
      </c>
      <c r="R6" s="11">
        <f t="shared" si="1"/>
        <v>180506.04</v>
      </c>
      <c r="S6" s="10">
        <v>1477</v>
      </c>
      <c r="T6" s="11">
        <v>534248.7</v>
      </c>
      <c r="U6" s="11">
        <v>4194860.4</v>
      </c>
      <c r="V6" s="11">
        <f t="shared" si="2"/>
        <v>111804.12</v>
      </c>
      <c r="W6" s="10">
        <v>1827</v>
      </c>
      <c r="X6" s="11">
        <v>655473.1</v>
      </c>
      <c r="Y6" s="11">
        <v>5107469.4</v>
      </c>
      <c r="Z6" s="11">
        <f t="shared" si="3"/>
        <v>162526.83</v>
      </c>
    </row>
    <row r="7" s="1" customFormat="1" customHeight="1" spans="1:26">
      <c r="A7" s="10">
        <v>5</v>
      </c>
      <c r="B7" s="10" t="s">
        <v>43</v>
      </c>
      <c r="C7" s="10">
        <v>382</v>
      </c>
      <c r="D7" s="11">
        <v>160370.65</v>
      </c>
      <c r="E7" s="11">
        <v>1199068</v>
      </c>
      <c r="F7" s="11" t="s">
        <v>37</v>
      </c>
      <c r="G7" s="10" t="s">
        <v>44</v>
      </c>
      <c r="H7" s="10" t="s">
        <v>39</v>
      </c>
      <c r="I7" s="31" t="s">
        <v>40</v>
      </c>
      <c r="J7" s="32" t="s">
        <v>41</v>
      </c>
      <c r="K7" s="10" t="s">
        <v>42</v>
      </c>
      <c r="L7" s="10">
        <v>13759890718</v>
      </c>
      <c r="M7" s="11">
        <f t="shared" si="0"/>
        <v>128296.52</v>
      </c>
      <c r="N7" s="30"/>
      <c r="O7" s="10">
        <v>700</v>
      </c>
      <c r="P7" s="11">
        <v>283012.7</v>
      </c>
      <c r="Q7" s="11">
        <v>2117644</v>
      </c>
      <c r="R7" s="11">
        <f t="shared" si="1"/>
        <v>98113.64</v>
      </c>
      <c r="S7" s="10">
        <v>921</v>
      </c>
      <c r="T7" s="11">
        <v>368488</v>
      </c>
      <c r="U7" s="11">
        <v>2747923</v>
      </c>
      <c r="V7" s="11">
        <f t="shared" si="2"/>
        <v>68380.24</v>
      </c>
      <c r="W7" s="10">
        <v>1085</v>
      </c>
      <c r="X7" s="11">
        <v>432321.35</v>
      </c>
      <c r="Y7" s="11">
        <v>3209709</v>
      </c>
      <c r="Z7" s="11">
        <f t="shared" si="3"/>
        <v>94298.81</v>
      </c>
    </row>
    <row r="8" s="1" customFormat="1" customHeight="1" spans="1:26">
      <c r="A8" s="10">
        <v>6</v>
      </c>
      <c r="B8" s="10" t="s">
        <v>45</v>
      </c>
      <c r="C8" s="10">
        <v>413</v>
      </c>
      <c r="D8" s="11">
        <v>181835.15</v>
      </c>
      <c r="E8" s="11">
        <v>1372517</v>
      </c>
      <c r="F8" s="11" t="s">
        <v>37</v>
      </c>
      <c r="G8" s="10" t="s">
        <v>46</v>
      </c>
      <c r="H8" s="10" t="s">
        <v>39</v>
      </c>
      <c r="I8" s="31" t="s">
        <v>40</v>
      </c>
      <c r="J8" s="32" t="s">
        <v>41</v>
      </c>
      <c r="K8" s="10" t="s">
        <v>42</v>
      </c>
      <c r="L8" s="10">
        <v>13759890718</v>
      </c>
      <c r="M8" s="11">
        <f t="shared" si="0"/>
        <v>145468.12</v>
      </c>
      <c r="N8" s="30"/>
      <c r="O8" s="10">
        <v>824</v>
      </c>
      <c r="P8" s="11">
        <v>356712.75</v>
      </c>
      <c r="Q8" s="11">
        <v>2759523.1</v>
      </c>
      <c r="R8" s="11">
        <f t="shared" si="1"/>
        <v>139902.08</v>
      </c>
      <c r="S8" s="10">
        <v>1106</v>
      </c>
      <c r="T8" s="11">
        <v>467739.7</v>
      </c>
      <c r="U8" s="11">
        <v>3582935.1</v>
      </c>
      <c r="V8" s="11">
        <f t="shared" si="2"/>
        <v>88821.56</v>
      </c>
      <c r="W8" s="10">
        <v>1343</v>
      </c>
      <c r="X8" s="11">
        <v>565050.85</v>
      </c>
      <c r="Y8" s="11">
        <v>4301298.1</v>
      </c>
      <c r="Z8" s="11">
        <f t="shared" si="3"/>
        <v>134354.01</v>
      </c>
    </row>
    <row r="9" s="1" customFormat="1" customHeight="1" spans="1:26">
      <c r="A9" s="10">
        <v>7</v>
      </c>
      <c r="B9" s="10" t="s">
        <v>47</v>
      </c>
      <c r="C9" s="10">
        <v>109</v>
      </c>
      <c r="D9" s="11">
        <v>42929.75</v>
      </c>
      <c r="E9" s="11">
        <v>350625.4</v>
      </c>
      <c r="F9" s="11" t="s">
        <v>37</v>
      </c>
      <c r="G9" s="10" t="s">
        <v>48</v>
      </c>
      <c r="H9" s="10" t="s">
        <v>39</v>
      </c>
      <c r="I9" s="31" t="s">
        <v>40</v>
      </c>
      <c r="J9" s="32" t="s">
        <v>41</v>
      </c>
      <c r="K9" s="10" t="s">
        <v>42</v>
      </c>
      <c r="L9" s="10">
        <v>13759890718</v>
      </c>
      <c r="M9" s="11">
        <f t="shared" si="0"/>
        <v>34343.8</v>
      </c>
      <c r="N9" s="30"/>
      <c r="O9" s="10">
        <v>368</v>
      </c>
      <c r="P9" s="11">
        <v>122428.35</v>
      </c>
      <c r="Q9" s="11">
        <v>978565.4</v>
      </c>
      <c r="R9" s="11">
        <f t="shared" si="1"/>
        <v>63598.88</v>
      </c>
      <c r="S9" s="10">
        <v>501</v>
      </c>
      <c r="T9" s="11">
        <v>167629.25</v>
      </c>
      <c r="U9" s="11">
        <v>1326539.4</v>
      </c>
      <c r="V9" s="11">
        <f t="shared" si="2"/>
        <v>36160.72</v>
      </c>
      <c r="W9" s="10">
        <v>637</v>
      </c>
      <c r="X9" s="11">
        <v>210015.95</v>
      </c>
      <c r="Y9" s="11">
        <v>1653792.4</v>
      </c>
      <c r="Z9" s="11">
        <f t="shared" si="3"/>
        <v>54910.96</v>
      </c>
    </row>
    <row r="10" s="1" customFormat="1" customHeight="1" spans="1:26">
      <c r="A10" s="10">
        <v>8</v>
      </c>
      <c r="B10" s="10" t="s">
        <v>49</v>
      </c>
      <c r="C10" s="10">
        <v>341</v>
      </c>
      <c r="D10" s="11">
        <v>143383.3</v>
      </c>
      <c r="E10" s="11">
        <v>1085015</v>
      </c>
      <c r="F10" s="11" t="s">
        <v>50</v>
      </c>
      <c r="G10" s="10" t="s">
        <v>51</v>
      </c>
      <c r="H10" s="12" t="s">
        <v>52</v>
      </c>
      <c r="I10" s="31" t="s">
        <v>53</v>
      </c>
      <c r="J10" s="32" t="s">
        <v>41</v>
      </c>
      <c r="K10" s="12" t="s">
        <v>29</v>
      </c>
      <c r="L10" s="10">
        <v>13571835966</v>
      </c>
      <c r="M10" s="11">
        <f t="shared" si="0"/>
        <v>114706.64</v>
      </c>
      <c r="N10" s="30"/>
      <c r="O10" s="10">
        <v>465</v>
      </c>
      <c r="P10" s="11">
        <v>192084.7</v>
      </c>
      <c r="Q10" s="11">
        <v>1440004</v>
      </c>
      <c r="R10" s="11">
        <f t="shared" si="1"/>
        <v>38961.12</v>
      </c>
      <c r="S10" s="10">
        <v>465</v>
      </c>
      <c r="T10" s="11">
        <v>192084.7</v>
      </c>
      <c r="U10" s="11">
        <v>1440004</v>
      </c>
      <c r="V10" s="11">
        <f t="shared" si="2"/>
        <v>0</v>
      </c>
      <c r="W10" s="10">
        <v>465</v>
      </c>
      <c r="X10" s="11">
        <v>192084.7</v>
      </c>
      <c r="Y10" s="11">
        <v>1440004</v>
      </c>
      <c r="Z10" s="11">
        <f t="shared" si="3"/>
        <v>19208.47</v>
      </c>
    </row>
    <row r="11" s="1" customFormat="1" customHeight="1" spans="1:26">
      <c r="A11" s="10">
        <v>9</v>
      </c>
      <c r="B11" s="10" t="s">
        <v>54</v>
      </c>
      <c r="C11" s="10">
        <v>331</v>
      </c>
      <c r="D11" s="11">
        <v>128347.15</v>
      </c>
      <c r="E11" s="11">
        <v>1047275</v>
      </c>
      <c r="F11" s="11" t="s">
        <v>55</v>
      </c>
      <c r="G11" s="10" t="s">
        <v>56</v>
      </c>
      <c r="H11" s="12" t="s">
        <v>57</v>
      </c>
      <c r="I11" s="31" t="s">
        <v>58</v>
      </c>
      <c r="J11" s="32" t="s">
        <v>59</v>
      </c>
      <c r="K11" s="10" t="s">
        <v>29</v>
      </c>
      <c r="L11" s="10">
        <v>13571835966</v>
      </c>
      <c r="M11" s="11">
        <f t="shared" si="0"/>
        <v>102677.72</v>
      </c>
      <c r="N11" s="30"/>
      <c r="O11" s="10">
        <v>1022</v>
      </c>
      <c r="P11" s="11">
        <v>354194.75</v>
      </c>
      <c r="Q11" s="11">
        <v>2844920.6</v>
      </c>
      <c r="R11" s="11">
        <f t="shared" si="1"/>
        <v>180678.08</v>
      </c>
      <c r="S11" s="10">
        <v>1415</v>
      </c>
      <c r="T11" s="11">
        <v>489520</v>
      </c>
      <c r="U11" s="11">
        <v>3913300</v>
      </c>
      <c r="V11" s="11">
        <f t="shared" si="2"/>
        <v>108260.2</v>
      </c>
      <c r="W11" s="10">
        <v>1739</v>
      </c>
      <c r="X11" s="11">
        <v>601660.36</v>
      </c>
      <c r="Y11" s="11">
        <v>4814765.8</v>
      </c>
      <c r="Z11" s="11">
        <f t="shared" si="3"/>
        <v>149878.32</v>
      </c>
    </row>
    <row r="12" s="1" customFormat="1" customHeight="1" spans="1:26">
      <c r="A12" s="10">
        <v>10</v>
      </c>
      <c r="B12" s="10" t="s">
        <v>60</v>
      </c>
      <c r="C12" s="10">
        <v>110</v>
      </c>
      <c r="D12" s="11">
        <v>44866</v>
      </c>
      <c r="E12" s="11">
        <v>337990</v>
      </c>
      <c r="F12" s="11" t="s">
        <v>61</v>
      </c>
      <c r="G12" s="10" t="s">
        <v>62</v>
      </c>
      <c r="H12" s="12" t="s">
        <v>63</v>
      </c>
      <c r="I12" s="31" t="s">
        <v>64</v>
      </c>
      <c r="J12" s="32" t="s">
        <v>65</v>
      </c>
      <c r="K12" s="12" t="s">
        <v>66</v>
      </c>
      <c r="L12" s="12">
        <v>18966946999</v>
      </c>
      <c r="M12" s="11">
        <f t="shared" si="0"/>
        <v>35892.8</v>
      </c>
      <c r="N12" s="30"/>
      <c r="O12" s="10">
        <v>171</v>
      </c>
      <c r="P12" s="11">
        <v>68735.75</v>
      </c>
      <c r="Q12" s="11">
        <v>520329</v>
      </c>
      <c r="R12" s="11">
        <f t="shared" si="1"/>
        <v>19095.8</v>
      </c>
      <c r="S12" s="10">
        <v>212</v>
      </c>
      <c r="T12" s="11">
        <v>85020.2</v>
      </c>
      <c r="U12" s="11">
        <v>634179</v>
      </c>
      <c r="V12" s="11">
        <f t="shared" si="2"/>
        <v>13027.56</v>
      </c>
      <c r="W12" s="10">
        <v>234</v>
      </c>
      <c r="X12" s="11">
        <v>93762.8</v>
      </c>
      <c r="Y12" s="11">
        <v>697858</v>
      </c>
      <c r="Z12" s="11">
        <f t="shared" si="3"/>
        <v>16370.36</v>
      </c>
    </row>
    <row r="13" s="1" customFormat="1" customHeight="1" spans="1:26">
      <c r="A13" s="10">
        <v>11</v>
      </c>
      <c r="B13" s="10" t="s">
        <v>67</v>
      </c>
      <c r="C13" s="10">
        <v>88</v>
      </c>
      <c r="D13" s="11">
        <v>34134.9</v>
      </c>
      <c r="E13" s="11">
        <v>246151</v>
      </c>
      <c r="F13" s="11" t="s">
        <v>68</v>
      </c>
      <c r="G13" s="10" t="s">
        <v>69</v>
      </c>
      <c r="H13" s="12" t="s">
        <v>70</v>
      </c>
      <c r="I13" s="31" t="s">
        <v>71</v>
      </c>
      <c r="J13" s="32" t="s">
        <v>59</v>
      </c>
      <c r="K13" s="12" t="s">
        <v>72</v>
      </c>
      <c r="L13" s="12">
        <v>13759990830</v>
      </c>
      <c r="M13" s="11">
        <f t="shared" si="0"/>
        <v>27307.92</v>
      </c>
      <c r="N13" s="30"/>
      <c r="O13" s="10">
        <v>153</v>
      </c>
      <c r="P13" s="11">
        <v>59922.9</v>
      </c>
      <c r="Q13" s="11">
        <v>435003</v>
      </c>
      <c r="R13" s="11">
        <f t="shared" si="1"/>
        <v>20630.4</v>
      </c>
      <c r="S13" s="10">
        <v>189</v>
      </c>
      <c r="T13" s="11">
        <v>73906.2</v>
      </c>
      <c r="U13" s="11">
        <v>538216</v>
      </c>
      <c r="V13" s="11">
        <f t="shared" si="2"/>
        <v>11186.64</v>
      </c>
      <c r="W13" s="10">
        <v>210</v>
      </c>
      <c r="X13" s="11">
        <v>81586.8</v>
      </c>
      <c r="Y13" s="11">
        <v>593214</v>
      </c>
      <c r="Z13" s="11">
        <f t="shared" si="3"/>
        <v>14303.16</v>
      </c>
    </row>
    <row r="14" s="1" customFormat="1" customHeight="1" spans="1:26">
      <c r="A14" s="10">
        <v>12</v>
      </c>
      <c r="B14" s="10" t="s">
        <v>73</v>
      </c>
      <c r="C14" s="10">
        <v>63</v>
      </c>
      <c r="D14" s="11">
        <v>26343.1</v>
      </c>
      <c r="E14" s="11">
        <v>192537</v>
      </c>
      <c r="F14" s="13" t="s">
        <v>74</v>
      </c>
      <c r="G14" s="10" t="s">
        <v>75</v>
      </c>
      <c r="H14" s="12" t="s">
        <v>76</v>
      </c>
      <c r="I14" s="31" t="s">
        <v>77</v>
      </c>
      <c r="J14" s="33" t="s">
        <v>78</v>
      </c>
      <c r="K14" s="12" t="s">
        <v>79</v>
      </c>
      <c r="L14" s="12">
        <v>15809229669</v>
      </c>
      <c r="M14" s="11">
        <f t="shared" si="0"/>
        <v>21074.48</v>
      </c>
      <c r="N14" s="30"/>
      <c r="O14" s="10">
        <v>116</v>
      </c>
      <c r="P14" s="11">
        <v>47093.3</v>
      </c>
      <c r="Q14" s="11">
        <v>345388</v>
      </c>
      <c r="R14" s="11">
        <f t="shared" si="1"/>
        <v>16600.16</v>
      </c>
      <c r="S14" s="10">
        <v>140</v>
      </c>
      <c r="T14" s="11">
        <v>57641.2</v>
      </c>
      <c r="U14" s="11">
        <v>424264</v>
      </c>
      <c r="V14" s="11">
        <f t="shared" si="2"/>
        <v>8438.31999999999</v>
      </c>
      <c r="W14" s="10">
        <v>172</v>
      </c>
      <c r="X14" s="11">
        <v>69241.25</v>
      </c>
      <c r="Y14" s="11">
        <v>505973</v>
      </c>
      <c r="Z14" s="11">
        <f t="shared" si="3"/>
        <v>16204.17</v>
      </c>
    </row>
    <row r="15" s="1" customFormat="1" customHeight="1" spans="1:26">
      <c r="A15" s="10">
        <v>13</v>
      </c>
      <c r="B15" s="10" t="s">
        <v>80</v>
      </c>
      <c r="C15" s="10">
        <v>47</v>
      </c>
      <c r="D15" s="11">
        <v>18135.35</v>
      </c>
      <c r="E15" s="11">
        <v>129853</v>
      </c>
      <c r="F15" s="11" t="s">
        <v>81</v>
      </c>
      <c r="G15" s="10" t="s">
        <v>82</v>
      </c>
      <c r="H15" s="12" t="s">
        <v>83</v>
      </c>
      <c r="I15" s="31" t="s">
        <v>84</v>
      </c>
      <c r="J15" s="29" t="s">
        <v>65</v>
      </c>
      <c r="K15" s="12" t="s">
        <v>85</v>
      </c>
      <c r="L15" s="12">
        <v>13227090909</v>
      </c>
      <c r="M15" s="11">
        <f t="shared" si="0"/>
        <v>14508.28</v>
      </c>
      <c r="N15" s="30"/>
      <c r="O15" s="10">
        <v>106</v>
      </c>
      <c r="P15" s="11">
        <v>42219.2</v>
      </c>
      <c r="Q15" s="11">
        <v>307394</v>
      </c>
      <c r="R15" s="11">
        <f t="shared" si="1"/>
        <v>19267.08</v>
      </c>
      <c r="S15" s="10">
        <v>150</v>
      </c>
      <c r="T15" s="11">
        <v>57474.55</v>
      </c>
      <c r="U15" s="11">
        <v>424050</v>
      </c>
      <c r="V15" s="11">
        <f t="shared" si="2"/>
        <v>12204.28</v>
      </c>
      <c r="W15" s="10">
        <v>189</v>
      </c>
      <c r="X15" s="11">
        <v>71635.2</v>
      </c>
      <c r="Y15" s="11">
        <v>525511</v>
      </c>
      <c r="Z15" s="11">
        <f t="shared" si="3"/>
        <v>18492.04</v>
      </c>
    </row>
    <row r="16" s="1" customFormat="1" customHeight="1" spans="1:26">
      <c r="A16" s="10">
        <v>14</v>
      </c>
      <c r="B16" s="10" t="s">
        <v>86</v>
      </c>
      <c r="C16" s="10">
        <v>95</v>
      </c>
      <c r="D16" s="11">
        <v>39194.7</v>
      </c>
      <c r="E16" s="11">
        <v>285865</v>
      </c>
      <c r="F16" s="11" t="s">
        <v>87</v>
      </c>
      <c r="G16" s="10" t="s">
        <v>88</v>
      </c>
      <c r="H16" s="12" t="s">
        <v>89</v>
      </c>
      <c r="I16" s="31" t="s">
        <v>90</v>
      </c>
      <c r="J16" s="32" t="s">
        <v>65</v>
      </c>
      <c r="K16" s="12" t="s">
        <v>91</v>
      </c>
      <c r="L16" s="12">
        <v>15229893269</v>
      </c>
      <c r="M16" s="11">
        <f t="shared" si="0"/>
        <v>31355.76</v>
      </c>
      <c r="N16" s="30"/>
      <c r="O16" s="10">
        <v>170</v>
      </c>
      <c r="P16" s="11">
        <v>69077.8</v>
      </c>
      <c r="Q16" s="11">
        <v>501790</v>
      </c>
      <c r="R16" s="11">
        <f t="shared" si="1"/>
        <v>23906.48</v>
      </c>
      <c r="S16" s="10">
        <v>220</v>
      </c>
      <c r="T16" s="11">
        <v>89303.75</v>
      </c>
      <c r="U16" s="11">
        <v>653241</v>
      </c>
      <c r="V16" s="11">
        <f t="shared" si="2"/>
        <v>16180.76</v>
      </c>
      <c r="W16" s="10">
        <v>255</v>
      </c>
      <c r="X16" s="11">
        <v>102423.35</v>
      </c>
      <c r="Y16" s="11">
        <v>746496</v>
      </c>
      <c r="Z16" s="11">
        <f t="shared" si="3"/>
        <v>20738.02</v>
      </c>
    </row>
    <row r="17" s="1" customFormat="1" customHeight="1" spans="1:26">
      <c r="A17" s="10">
        <v>15</v>
      </c>
      <c r="B17" s="10" t="s">
        <v>92</v>
      </c>
      <c r="C17" s="10">
        <v>89</v>
      </c>
      <c r="D17" s="11">
        <v>32075.05</v>
      </c>
      <c r="E17" s="11">
        <v>241339</v>
      </c>
      <c r="F17" s="11" t="s">
        <v>93</v>
      </c>
      <c r="G17" s="10" t="s">
        <v>94</v>
      </c>
      <c r="H17" s="12" t="s">
        <v>95</v>
      </c>
      <c r="I17" s="31" t="s">
        <v>96</v>
      </c>
      <c r="J17" s="32" t="s">
        <v>97</v>
      </c>
      <c r="K17" s="12" t="s">
        <v>98</v>
      </c>
      <c r="L17" s="12">
        <v>13474645111</v>
      </c>
      <c r="M17" s="11">
        <f t="shared" si="0"/>
        <v>25660.04</v>
      </c>
      <c r="N17" s="30"/>
      <c r="O17" s="10">
        <v>209</v>
      </c>
      <c r="P17" s="11">
        <v>71896.75</v>
      </c>
      <c r="Q17" s="11">
        <v>529649</v>
      </c>
      <c r="R17" s="11">
        <f t="shared" si="1"/>
        <v>31857.36</v>
      </c>
      <c r="S17" s="10">
        <v>314</v>
      </c>
      <c r="T17" s="11">
        <v>105629.6</v>
      </c>
      <c r="U17" s="11">
        <v>765776</v>
      </c>
      <c r="V17" s="11">
        <f t="shared" si="2"/>
        <v>26986.28</v>
      </c>
      <c r="W17" s="10">
        <v>410</v>
      </c>
      <c r="X17" s="11">
        <v>136741.05</v>
      </c>
      <c r="Y17" s="11">
        <v>983106</v>
      </c>
      <c r="Z17" s="11">
        <f t="shared" si="3"/>
        <v>38563.27</v>
      </c>
    </row>
    <row r="18" s="1" customFormat="1" customHeight="1" spans="1:26">
      <c r="A18" s="10">
        <v>16</v>
      </c>
      <c r="B18" s="10" t="s">
        <v>99</v>
      </c>
      <c r="C18" s="10">
        <v>41</v>
      </c>
      <c r="D18" s="11">
        <v>15960.35</v>
      </c>
      <c r="E18" s="11">
        <v>115059</v>
      </c>
      <c r="F18" s="11" t="s">
        <v>100</v>
      </c>
      <c r="G18" s="10" t="s">
        <v>101</v>
      </c>
      <c r="H18" s="12" t="s">
        <v>102</v>
      </c>
      <c r="I18" s="31" t="s">
        <v>103</v>
      </c>
      <c r="J18" s="29" t="s">
        <v>104</v>
      </c>
      <c r="K18" s="12" t="s">
        <v>105</v>
      </c>
      <c r="L18" s="12">
        <v>13227853999</v>
      </c>
      <c r="M18" s="11">
        <f t="shared" si="0"/>
        <v>12768.28</v>
      </c>
      <c r="N18" s="30"/>
      <c r="O18" s="10">
        <v>72</v>
      </c>
      <c r="P18" s="11">
        <v>26766.75</v>
      </c>
      <c r="Q18" s="11">
        <v>190730</v>
      </c>
      <c r="R18" s="11">
        <f t="shared" si="1"/>
        <v>8645.12</v>
      </c>
      <c r="S18" s="10">
        <v>98</v>
      </c>
      <c r="T18" s="11">
        <v>36429.35</v>
      </c>
      <c r="U18" s="11">
        <v>262304</v>
      </c>
      <c r="V18" s="11">
        <f t="shared" si="2"/>
        <v>7730.08</v>
      </c>
      <c r="W18" s="10">
        <v>117</v>
      </c>
      <c r="X18" s="11">
        <v>44202.55</v>
      </c>
      <c r="Y18" s="11">
        <v>319385</v>
      </c>
      <c r="Z18" s="11">
        <f t="shared" si="3"/>
        <v>10638.82</v>
      </c>
    </row>
    <row r="19" s="1" customFormat="1" customHeight="1" spans="1:26">
      <c r="A19" s="10">
        <v>17</v>
      </c>
      <c r="B19" s="10" t="s">
        <v>106</v>
      </c>
      <c r="C19" s="10">
        <v>4</v>
      </c>
      <c r="D19" s="11">
        <v>1199.4</v>
      </c>
      <c r="E19" s="11">
        <v>7996</v>
      </c>
      <c r="F19" s="11" t="s">
        <v>107</v>
      </c>
      <c r="G19" s="10" t="s">
        <v>108</v>
      </c>
      <c r="H19" s="12" t="s">
        <v>109</v>
      </c>
      <c r="I19" s="31" t="s">
        <v>110</v>
      </c>
      <c r="J19" s="32" t="s">
        <v>111</v>
      </c>
      <c r="K19" s="12" t="s">
        <v>112</v>
      </c>
      <c r="L19" s="12">
        <v>18792805444</v>
      </c>
      <c r="M19" s="11">
        <f t="shared" si="0"/>
        <v>959.52</v>
      </c>
      <c r="N19" s="30"/>
      <c r="O19" s="10">
        <v>15</v>
      </c>
      <c r="P19" s="11">
        <v>5540.2</v>
      </c>
      <c r="Q19" s="11">
        <v>41863</v>
      </c>
      <c r="R19" s="11">
        <f t="shared" si="1"/>
        <v>3472.64</v>
      </c>
      <c r="S19" s="10">
        <v>23</v>
      </c>
      <c r="T19" s="11">
        <v>8284</v>
      </c>
      <c r="U19" s="11">
        <v>60155</v>
      </c>
      <c r="V19" s="11">
        <f t="shared" si="2"/>
        <v>2195.04</v>
      </c>
      <c r="W19" s="10">
        <v>30</v>
      </c>
      <c r="X19" s="11">
        <v>10202.95</v>
      </c>
      <c r="Y19" s="11">
        <v>72948</v>
      </c>
      <c r="Z19" s="11">
        <f t="shared" si="3"/>
        <v>2555.46</v>
      </c>
    </row>
    <row r="20" s="1" customFormat="1" customHeight="1" spans="1:26">
      <c r="A20" s="10">
        <v>18</v>
      </c>
      <c r="B20" s="10" t="s">
        <v>113</v>
      </c>
      <c r="C20" s="10">
        <v>44</v>
      </c>
      <c r="D20" s="11">
        <v>17930.2</v>
      </c>
      <c r="E20" s="11">
        <v>144602</v>
      </c>
      <c r="F20" s="11" t="s">
        <v>114</v>
      </c>
      <c r="G20" s="10" t="s">
        <v>115</v>
      </c>
      <c r="H20" s="12" t="s">
        <v>116</v>
      </c>
      <c r="I20" s="31" t="s">
        <v>117</v>
      </c>
      <c r="J20" s="32" t="s">
        <v>97</v>
      </c>
      <c r="K20" s="12" t="s">
        <v>118</v>
      </c>
      <c r="L20" s="12">
        <v>18992765288</v>
      </c>
      <c r="M20" s="11">
        <f t="shared" si="0"/>
        <v>14344.16</v>
      </c>
      <c r="N20" s="30"/>
      <c r="O20" s="10">
        <v>68</v>
      </c>
      <c r="P20" s="11">
        <v>27365.15</v>
      </c>
      <c r="Q20" s="11">
        <v>216718</v>
      </c>
      <c r="R20" s="11">
        <f t="shared" si="1"/>
        <v>7547.96</v>
      </c>
      <c r="S20" s="10">
        <v>97</v>
      </c>
      <c r="T20" s="11">
        <v>36633.05</v>
      </c>
      <c r="U20" s="11">
        <v>286599</v>
      </c>
      <c r="V20" s="11">
        <f t="shared" si="2"/>
        <v>7414.32</v>
      </c>
      <c r="W20" s="10">
        <v>121</v>
      </c>
      <c r="X20" s="11">
        <v>46215.65</v>
      </c>
      <c r="Y20" s="11">
        <v>362879</v>
      </c>
      <c r="Z20" s="11">
        <f t="shared" si="3"/>
        <v>12287.65</v>
      </c>
    </row>
    <row r="21" s="1" customFormat="1" customHeight="1" spans="1:26">
      <c r="A21" s="10">
        <v>19</v>
      </c>
      <c r="B21" s="10" t="s">
        <v>119</v>
      </c>
      <c r="C21" s="10">
        <v>56</v>
      </c>
      <c r="D21" s="11">
        <v>18472.5</v>
      </c>
      <c r="E21" s="11">
        <v>128044</v>
      </c>
      <c r="F21" s="11" t="s">
        <v>120</v>
      </c>
      <c r="G21" s="10" t="s">
        <v>121</v>
      </c>
      <c r="H21" s="12" t="s">
        <v>122</v>
      </c>
      <c r="I21" s="31" t="s">
        <v>123</v>
      </c>
      <c r="J21" s="32" t="s">
        <v>124</v>
      </c>
      <c r="K21" s="12" t="s">
        <v>125</v>
      </c>
      <c r="L21" s="12">
        <v>13991196399</v>
      </c>
      <c r="M21" s="11">
        <f t="shared" si="0"/>
        <v>14778</v>
      </c>
      <c r="N21" s="30"/>
      <c r="O21" s="10">
        <v>92</v>
      </c>
      <c r="P21" s="11">
        <v>29697.85</v>
      </c>
      <c r="Q21" s="11">
        <v>208308</v>
      </c>
      <c r="R21" s="11">
        <f t="shared" si="1"/>
        <v>8980.28</v>
      </c>
      <c r="S21" s="10">
        <v>135</v>
      </c>
      <c r="T21" s="11">
        <v>44647.75</v>
      </c>
      <c r="U21" s="11">
        <v>313065</v>
      </c>
      <c r="V21" s="11">
        <f t="shared" si="2"/>
        <v>11959.92</v>
      </c>
      <c r="W21" s="10">
        <v>193</v>
      </c>
      <c r="X21" s="11">
        <v>64883.8</v>
      </c>
      <c r="Y21" s="11">
        <v>465807</v>
      </c>
      <c r="Z21" s="11">
        <f t="shared" si="3"/>
        <v>22677.22</v>
      </c>
    </row>
    <row r="22" s="1" customFormat="1" customHeight="1" spans="1:26">
      <c r="A22" s="10">
        <v>20</v>
      </c>
      <c r="B22" s="10" t="s">
        <v>126</v>
      </c>
      <c r="C22" s="10">
        <v>1</v>
      </c>
      <c r="D22" s="11">
        <v>500</v>
      </c>
      <c r="E22" s="11">
        <v>3599</v>
      </c>
      <c r="F22" s="11" t="s">
        <v>127</v>
      </c>
      <c r="G22" s="10" t="s">
        <v>128</v>
      </c>
      <c r="H22" s="12" t="s">
        <v>129</v>
      </c>
      <c r="I22" s="31" t="s">
        <v>130</v>
      </c>
      <c r="J22" s="32" t="s">
        <v>131</v>
      </c>
      <c r="K22" s="12" t="s">
        <v>132</v>
      </c>
      <c r="L22" s="12">
        <v>18802948222</v>
      </c>
      <c r="M22" s="11">
        <f t="shared" si="0"/>
        <v>400</v>
      </c>
      <c r="N22" s="30"/>
      <c r="O22" s="10">
        <v>1</v>
      </c>
      <c r="P22" s="11">
        <v>500</v>
      </c>
      <c r="Q22" s="11">
        <v>3599</v>
      </c>
      <c r="R22" s="11">
        <f t="shared" si="1"/>
        <v>0</v>
      </c>
      <c r="S22" s="10">
        <v>3</v>
      </c>
      <c r="T22" s="11">
        <v>1129.7</v>
      </c>
      <c r="U22" s="11">
        <v>7797</v>
      </c>
      <c r="V22" s="11">
        <f t="shared" si="2"/>
        <v>503.76</v>
      </c>
      <c r="W22" s="10">
        <v>5</v>
      </c>
      <c r="X22" s="11">
        <v>1744.4</v>
      </c>
      <c r="Y22" s="11">
        <v>11895</v>
      </c>
      <c r="Z22" s="11">
        <f t="shared" si="3"/>
        <v>666.2</v>
      </c>
    </row>
    <row r="23" s="1" customFormat="1" customHeight="1" spans="1:26">
      <c r="A23" s="10">
        <v>21</v>
      </c>
      <c r="B23" s="10" t="s">
        <v>133</v>
      </c>
      <c r="C23" s="10">
        <v>17</v>
      </c>
      <c r="D23" s="11">
        <v>6423.05</v>
      </c>
      <c r="E23" s="11">
        <v>46283</v>
      </c>
      <c r="F23" s="11" t="s">
        <v>134</v>
      </c>
      <c r="G23" s="10" t="s">
        <v>135</v>
      </c>
      <c r="H23" s="12" t="s">
        <v>136</v>
      </c>
      <c r="I23" s="31" t="s">
        <v>137</v>
      </c>
      <c r="J23" s="29" t="s">
        <v>138</v>
      </c>
      <c r="K23" s="12" t="s">
        <v>139</v>
      </c>
      <c r="L23" s="12">
        <v>15309208586</v>
      </c>
      <c r="M23" s="11">
        <f t="shared" si="0"/>
        <v>5138.44</v>
      </c>
      <c r="N23" s="30"/>
      <c r="O23" s="10">
        <v>34</v>
      </c>
      <c r="P23" s="11">
        <v>12711.55</v>
      </c>
      <c r="Q23" s="11">
        <v>92166</v>
      </c>
      <c r="R23" s="11">
        <f t="shared" si="1"/>
        <v>5030.8</v>
      </c>
      <c r="S23" s="10">
        <v>42</v>
      </c>
      <c r="T23" s="11">
        <v>15800.8</v>
      </c>
      <c r="U23" s="11">
        <v>113758</v>
      </c>
      <c r="V23" s="11">
        <f t="shared" si="2"/>
        <v>2471.4</v>
      </c>
      <c r="W23" s="10">
        <v>53</v>
      </c>
      <c r="X23" s="11">
        <v>20000.05</v>
      </c>
      <c r="Y23" s="11">
        <v>146047</v>
      </c>
      <c r="Z23" s="11">
        <f t="shared" si="3"/>
        <v>5359.41</v>
      </c>
    </row>
    <row r="24" s="1" customFormat="1" customHeight="1" spans="1:26">
      <c r="A24" s="10">
        <v>22</v>
      </c>
      <c r="B24" s="10" t="s">
        <v>140</v>
      </c>
      <c r="C24" s="10">
        <v>152</v>
      </c>
      <c r="D24" s="11">
        <v>64412.95</v>
      </c>
      <c r="E24" s="11">
        <v>493300</v>
      </c>
      <c r="F24" s="11" t="s">
        <v>141</v>
      </c>
      <c r="G24" s="10" t="s">
        <v>142</v>
      </c>
      <c r="H24" s="12" t="s">
        <v>143</v>
      </c>
      <c r="I24" s="31" t="s">
        <v>144</v>
      </c>
      <c r="J24" s="29" t="s">
        <v>145</v>
      </c>
      <c r="K24" s="12" t="s">
        <v>146</v>
      </c>
      <c r="L24" s="12">
        <v>15309287363</v>
      </c>
      <c r="M24" s="11">
        <f t="shared" si="0"/>
        <v>51530.36</v>
      </c>
      <c r="N24" s="30"/>
      <c r="O24" s="10">
        <v>342</v>
      </c>
      <c r="P24" s="11">
        <v>141470.7</v>
      </c>
      <c r="Q24" s="11">
        <v>1094392</v>
      </c>
      <c r="R24" s="11">
        <f t="shared" si="1"/>
        <v>61646.2</v>
      </c>
      <c r="S24" s="10">
        <v>449</v>
      </c>
      <c r="T24" s="11">
        <v>182022.25</v>
      </c>
      <c r="U24" s="11">
        <v>1399833</v>
      </c>
      <c r="V24" s="11">
        <f t="shared" si="2"/>
        <v>32441.24</v>
      </c>
      <c r="W24" s="10">
        <v>547</v>
      </c>
      <c r="X24" s="11">
        <v>218686.45</v>
      </c>
      <c r="Y24" s="11">
        <v>1677800.01</v>
      </c>
      <c r="Z24" s="11">
        <f t="shared" si="3"/>
        <v>51200.01</v>
      </c>
    </row>
    <row r="25" s="1" customFormat="1" customHeight="1" spans="1:26">
      <c r="A25" s="10">
        <v>23</v>
      </c>
      <c r="B25" s="10" t="s">
        <v>147</v>
      </c>
      <c r="C25" s="10">
        <v>15</v>
      </c>
      <c r="D25" s="11">
        <v>4797.75</v>
      </c>
      <c r="E25" s="11">
        <v>31985</v>
      </c>
      <c r="F25" s="11" t="s">
        <v>148</v>
      </c>
      <c r="G25" s="10" t="s">
        <v>149</v>
      </c>
      <c r="H25" s="12" t="s">
        <v>150</v>
      </c>
      <c r="I25" s="31" t="s">
        <v>151</v>
      </c>
      <c r="J25" s="29" t="s">
        <v>152</v>
      </c>
      <c r="K25" s="12" t="s">
        <v>153</v>
      </c>
      <c r="L25" s="12">
        <v>18966946789</v>
      </c>
      <c r="M25" s="11">
        <f t="shared" si="0"/>
        <v>3838.2</v>
      </c>
      <c r="N25" s="30"/>
      <c r="O25" s="10">
        <v>22</v>
      </c>
      <c r="P25" s="11">
        <v>7381.85</v>
      </c>
      <c r="Q25" s="11">
        <v>49378</v>
      </c>
      <c r="R25" s="11">
        <f t="shared" si="1"/>
        <v>2067.28</v>
      </c>
      <c r="S25" s="10">
        <v>36</v>
      </c>
      <c r="T25" s="11">
        <v>12960.65</v>
      </c>
      <c r="U25" s="11">
        <v>88064</v>
      </c>
      <c r="V25" s="11">
        <f t="shared" si="2"/>
        <v>4463.04</v>
      </c>
      <c r="W25" s="10">
        <v>38</v>
      </c>
      <c r="X25" s="11">
        <v>13485.35</v>
      </c>
      <c r="Y25" s="11">
        <v>91562</v>
      </c>
      <c r="Z25" s="11">
        <f t="shared" si="3"/>
        <v>1768.3</v>
      </c>
    </row>
    <row r="26" s="1" customFormat="1" customHeight="1" spans="1:26">
      <c r="A26" s="10">
        <v>24</v>
      </c>
      <c r="B26" s="10" t="s">
        <v>154</v>
      </c>
      <c r="C26" s="10">
        <v>163</v>
      </c>
      <c r="D26" s="11">
        <v>64672.8</v>
      </c>
      <c r="E26" s="11">
        <v>536383</v>
      </c>
      <c r="F26" s="11" t="s">
        <v>19</v>
      </c>
      <c r="G26" s="10" t="s">
        <v>155</v>
      </c>
      <c r="H26" s="12" t="s">
        <v>18</v>
      </c>
      <c r="I26" s="31" t="s">
        <v>21</v>
      </c>
      <c r="J26" s="29" t="s">
        <v>22</v>
      </c>
      <c r="K26" s="12" t="s">
        <v>23</v>
      </c>
      <c r="L26" s="12">
        <v>15353134002</v>
      </c>
      <c r="M26" s="11">
        <f t="shared" si="0"/>
        <v>51738.24</v>
      </c>
      <c r="N26" s="30"/>
      <c r="O26" s="10">
        <v>346</v>
      </c>
      <c r="P26" s="11">
        <v>137886.65</v>
      </c>
      <c r="Q26" s="11">
        <v>1114677</v>
      </c>
      <c r="R26" s="11">
        <f t="shared" si="1"/>
        <v>58571.08</v>
      </c>
      <c r="S26" s="10">
        <v>473</v>
      </c>
      <c r="T26" s="11">
        <v>188412.6</v>
      </c>
      <c r="U26" s="11">
        <v>1499875</v>
      </c>
      <c r="V26" s="11">
        <f t="shared" si="2"/>
        <v>40420.76</v>
      </c>
      <c r="W26" s="10">
        <v>579</v>
      </c>
      <c r="X26" s="11">
        <v>233299.8</v>
      </c>
      <c r="Y26" s="11">
        <v>1847486</v>
      </c>
      <c r="Z26" s="11">
        <f t="shared" si="3"/>
        <v>59239.74</v>
      </c>
    </row>
    <row r="27" s="1" customFormat="1" customHeight="1" spans="1:26">
      <c r="A27" s="10">
        <v>25</v>
      </c>
      <c r="B27" s="10" t="s">
        <v>18</v>
      </c>
      <c r="C27" s="10">
        <v>196</v>
      </c>
      <c r="D27" s="11">
        <v>83288.75</v>
      </c>
      <c r="E27" s="11">
        <v>714334</v>
      </c>
      <c r="F27" s="11" t="s">
        <v>19</v>
      </c>
      <c r="G27" s="10" t="s">
        <v>156</v>
      </c>
      <c r="H27" s="12" t="s">
        <v>18</v>
      </c>
      <c r="I27" s="31" t="s">
        <v>21</v>
      </c>
      <c r="J27" s="29" t="s">
        <v>22</v>
      </c>
      <c r="K27" s="12" t="s">
        <v>23</v>
      </c>
      <c r="L27" s="12">
        <v>15353134002</v>
      </c>
      <c r="M27" s="11">
        <f t="shared" si="0"/>
        <v>66631</v>
      </c>
      <c r="N27" s="30"/>
      <c r="O27" s="10">
        <v>522</v>
      </c>
      <c r="P27" s="11">
        <v>217470.25</v>
      </c>
      <c r="Q27" s="11">
        <v>1827920</v>
      </c>
      <c r="R27" s="11">
        <f t="shared" si="1"/>
        <v>107345.2</v>
      </c>
      <c r="S27" s="10">
        <v>703</v>
      </c>
      <c r="T27" s="11">
        <v>286978.15</v>
      </c>
      <c r="U27" s="11">
        <v>2394447</v>
      </c>
      <c r="V27" s="11">
        <f t="shared" si="2"/>
        <v>55606.32</v>
      </c>
      <c r="W27" s="10">
        <v>861</v>
      </c>
      <c r="X27" s="11">
        <v>354291.4</v>
      </c>
      <c r="Y27" s="11">
        <v>2963532</v>
      </c>
      <c r="Z27" s="11">
        <f t="shared" si="3"/>
        <v>89279.74</v>
      </c>
    </row>
    <row r="28" s="1" customFormat="1" customHeight="1" spans="1:26">
      <c r="A28" s="14">
        <v>26</v>
      </c>
      <c r="B28" s="14" t="s">
        <v>157</v>
      </c>
      <c r="C28" s="14">
        <v>3</v>
      </c>
      <c r="D28" s="15">
        <v>929.55</v>
      </c>
      <c r="E28" s="15">
        <v>6197</v>
      </c>
      <c r="F28" s="16" t="s">
        <v>158</v>
      </c>
      <c r="G28" s="14" t="s">
        <v>159</v>
      </c>
      <c r="H28" s="17" t="s">
        <v>157</v>
      </c>
      <c r="I28" s="34" t="s">
        <v>160</v>
      </c>
      <c r="J28" s="35" t="s">
        <v>161</v>
      </c>
      <c r="K28" s="17" t="s">
        <v>162</v>
      </c>
      <c r="L28" s="17">
        <v>13991119663</v>
      </c>
      <c r="M28" s="11">
        <f t="shared" si="0"/>
        <v>743.64</v>
      </c>
      <c r="N28" s="36"/>
      <c r="O28" s="10">
        <v>28</v>
      </c>
      <c r="P28" s="11">
        <v>11623.5</v>
      </c>
      <c r="Q28" s="11">
        <v>78367</v>
      </c>
      <c r="R28" s="11">
        <f t="shared" si="1"/>
        <v>8555.16</v>
      </c>
      <c r="S28" s="10">
        <v>41</v>
      </c>
      <c r="T28" s="11">
        <v>16222.3</v>
      </c>
      <c r="U28" s="11">
        <v>110206</v>
      </c>
      <c r="V28" s="11">
        <f t="shared" si="2"/>
        <v>3679.04</v>
      </c>
      <c r="W28" s="10">
        <v>52</v>
      </c>
      <c r="X28" s="11">
        <v>20036.25</v>
      </c>
      <c r="Y28" s="11">
        <v>138796</v>
      </c>
      <c r="Z28" s="11">
        <f t="shared" si="3"/>
        <v>5054.79</v>
      </c>
    </row>
    <row r="29" s="2" customFormat="1" customHeight="1" spans="1:26">
      <c r="A29" s="14">
        <v>27</v>
      </c>
      <c r="B29" s="14" t="s">
        <v>163</v>
      </c>
      <c r="C29" s="14">
        <v>0</v>
      </c>
      <c r="D29" s="15">
        <v>0</v>
      </c>
      <c r="E29" s="15">
        <v>0</v>
      </c>
      <c r="F29" s="11" t="s">
        <v>164</v>
      </c>
      <c r="G29" s="14" t="s">
        <v>165</v>
      </c>
      <c r="H29" s="10" t="s">
        <v>163</v>
      </c>
      <c r="I29" s="37" t="s">
        <v>166</v>
      </c>
      <c r="J29" s="29" t="s">
        <v>167</v>
      </c>
      <c r="K29" s="38" t="s">
        <v>168</v>
      </c>
      <c r="L29" s="38">
        <v>15029078940</v>
      </c>
      <c r="M29" s="11">
        <f t="shared" si="0"/>
        <v>0</v>
      </c>
      <c r="N29" s="39"/>
      <c r="O29" s="10">
        <v>1</v>
      </c>
      <c r="P29" s="11">
        <v>500</v>
      </c>
      <c r="Q29" s="11">
        <v>3599</v>
      </c>
      <c r="R29" s="11">
        <f t="shared" si="1"/>
        <v>400</v>
      </c>
      <c r="S29" s="10">
        <v>4</v>
      </c>
      <c r="T29" s="11">
        <v>1699.7</v>
      </c>
      <c r="U29" s="11">
        <v>11597</v>
      </c>
      <c r="V29" s="11">
        <f t="shared" si="2"/>
        <v>959.76</v>
      </c>
      <c r="W29" s="10">
        <v>5</v>
      </c>
      <c r="X29" s="11">
        <v>2029.55</v>
      </c>
      <c r="Y29" s="11">
        <v>13796</v>
      </c>
      <c r="Z29" s="11">
        <f t="shared" si="3"/>
        <v>466.84</v>
      </c>
    </row>
    <row r="30" s="2" customFormat="1" customHeight="1" spans="1:26">
      <c r="A30" s="14">
        <v>28</v>
      </c>
      <c r="B30" s="14" t="s">
        <v>157</v>
      </c>
      <c r="C30" s="14">
        <v>0</v>
      </c>
      <c r="D30" s="15">
        <v>0</v>
      </c>
      <c r="E30" s="15">
        <v>0</v>
      </c>
      <c r="F30" s="18" t="s">
        <v>169</v>
      </c>
      <c r="G30" s="14" t="s">
        <v>170</v>
      </c>
      <c r="H30" s="12" t="s">
        <v>157</v>
      </c>
      <c r="I30" s="31" t="s">
        <v>160</v>
      </c>
      <c r="J30" s="29" t="s">
        <v>161</v>
      </c>
      <c r="K30" s="12" t="s">
        <v>162</v>
      </c>
      <c r="L30" s="12">
        <v>13991119663</v>
      </c>
      <c r="M30" s="11">
        <f t="shared" si="0"/>
        <v>0</v>
      </c>
      <c r="N30" s="39"/>
      <c r="O30" s="10">
        <v>13</v>
      </c>
      <c r="P30" s="11">
        <v>3238.05</v>
      </c>
      <c r="Q30" s="11">
        <v>21587</v>
      </c>
      <c r="R30" s="11">
        <f t="shared" si="1"/>
        <v>2590.44</v>
      </c>
      <c r="S30" s="10">
        <v>28</v>
      </c>
      <c r="T30" s="11">
        <v>8231.55</v>
      </c>
      <c r="U30" s="11">
        <v>55744</v>
      </c>
      <c r="V30" s="11">
        <f t="shared" si="2"/>
        <v>3994.8</v>
      </c>
      <c r="W30" s="10">
        <v>40</v>
      </c>
      <c r="X30" s="11">
        <v>12505.35</v>
      </c>
      <c r="Y30" s="11">
        <v>87835</v>
      </c>
      <c r="Z30" s="11">
        <f t="shared" si="3"/>
        <v>4669.58</v>
      </c>
    </row>
    <row r="31" s="2" customFormat="1" customHeight="1" spans="1:26">
      <c r="A31" s="14">
        <v>29</v>
      </c>
      <c r="B31" s="14" t="s">
        <v>171</v>
      </c>
      <c r="C31" s="14">
        <v>0</v>
      </c>
      <c r="D31" s="15">
        <v>0</v>
      </c>
      <c r="E31" s="15">
        <v>0</v>
      </c>
      <c r="F31" s="18" t="s">
        <v>172</v>
      </c>
      <c r="G31" s="14" t="s">
        <v>173</v>
      </c>
      <c r="H31" s="12" t="s">
        <v>174</v>
      </c>
      <c r="I31" s="42" t="s">
        <v>175</v>
      </c>
      <c r="J31" s="29" t="s">
        <v>176</v>
      </c>
      <c r="K31" s="12" t="s">
        <v>177</v>
      </c>
      <c r="L31" s="12">
        <v>17719679527</v>
      </c>
      <c r="M31" s="11">
        <v>0</v>
      </c>
      <c r="N31" s="39"/>
      <c r="O31" s="10">
        <v>0</v>
      </c>
      <c r="P31" s="11">
        <v>0</v>
      </c>
      <c r="Q31" s="11">
        <v>0</v>
      </c>
      <c r="R31" s="11">
        <v>0</v>
      </c>
      <c r="S31" s="10">
        <v>23</v>
      </c>
      <c r="T31" s="11">
        <v>4139.55</v>
      </c>
      <c r="U31" s="11">
        <v>27597</v>
      </c>
      <c r="V31" s="11">
        <f t="shared" si="2"/>
        <v>3311.64</v>
      </c>
      <c r="W31" s="10">
        <v>112</v>
      </c>
      <c r="X31" s="11">
        <v>18990</v>
      </c>
      <c r="Y31" s="11">
        <v>126600</v>
      </c>
      <c r="Z31" s="11">
        <f t="shared" si="3"/>
        <v>13779.36</v>
      </c>
    </row>
    <row r="32" customHeight="1" spans="1:26">
      <c r="A32" s="10" t="s">
        <v>178</v>
      </c>
      <c r="B32" s="19"/>
      <c r="C32" s="20"/>
      <c r="D32" s="11">
        <f>SUM(D3:D31)</f>
        <v>1359155.44</v>
      </c>
      <c r="E32" s="21"/>
      <c r="F32" s="22"/>
      <c r="G32" s="23"/>
      <c r="H32" s="24" t="s">
        <v>179</v>
      </c>
      <c r="I32" s="40"/>
      <c r="J32" s="24"/>
      <c r="K32" s="24"/>
      <c r="L32" s="24"/>
      <c r="M32" s="11">
        <f t="shared" ref="M32:T32" si="4">SUM(M3:M31)</f>
        <v>1087324.352</v>
      </c>
      <c r="N32" s="41"/>
      <c r="O32" s="10"/>
      <c r="P32" s="11">
        <f t="shared" si="4"/>
        <v>2893353.74</v>
      </c>
      <c r="Q32" s="11"/>
      <c r="R32" s="11">
        <f t="shared" si="4"/>
        <v>1227358.64</v>
      </c>
      <c r="S32" s="10">
        <f t="shared" si="4"/>
        <v>10210</v>
      </c>
      <c r="T32" s="11">
        <f t="shared" si="4"/>
        <v>3906436.29</v>
      </c>
      <c r="U32" s="11"/>
      <c r="V32" s="11">
        <f t="shared" ref="V32:X32" si="5">SUM(V3:V31)</f>
        <v>810466.04</v>
      </c>
      <c r="W32" s="10">
        <f t="shared" si="5"/>
        <v>12596</v>
      </c>
      <c r="X32" s="11">
        <f t="shared" si="5"/>
        <v>4772658.4</v>
      </c>
      <c r="Y32" s="11"/>
      <c r="Z32" s="11">
        <f>SUM(Z3:Z31)</f>
        <v>1170243.59</v>
      </c>
    </row>
    <row r="33" customHeight="1" spans="4:25">
      <c r="D33" s="3"/>
      <c r="L33" s="5"/>
      <c r="M33" s="5"/>
      <c r="N33" s="5"/>
      <c r="O33" s="5"/>
      <c r="P33" s="5"/>
      <c r="Q33" s="5"/>
      <c r="S33" s="5"/>
      <c r="T33" s="5"/>
      <c r="U33" s="5"/>
      <c r="W33" s="5"/>
      <c r="X33" s="5"/>
      <c r="Y33" s="5"/>
    </row>
    <row r="34" customHeight="1" spans="12:25">
      <c r="L34" s="5"/>
      <c r="M34" s="5"/>
      <c r="N34" s="5"/>
      <c r="O34" s="5"/>
      <c r="P34" s="5"/>
      <c r="Q34" s="5"/>
      <c r="S34" s="5"/>
      <c r="T34" s="5"/>
      <c r="U34" s="5"/>
      <c r="W34" s="5"/>
      <c r="X34" s="5"/>
      <c r="Y34" s="5"/>
    </row>
    <row r="35" customHeight="1" spans="12:25">
      <c r="L35" s="5"/>
      <c r="M35" s="5"/>
      <c r="N35" s="5"/>
      <c r="O35" s="5"/>
      <c r="P35" s="5"/>
      <c r="Q35" s="5"/>
      <c r="S35" s="5"/>
      <c r="T35" s="5"/>
      <c r="U35" s="5"/>
      <c r="W35" s="5"/>
      <c r="X35" s="5"/>
      <c r="Y35" s="5"/>
    </row>
    <row r="36" customHeight="1" spans="12:25">
      <c r="L36" s="5"/>
      <c r="M36" s="5"/>
      <c r="N36" s="5"/>
      <c r="O36" s="5"/>
      <c r="P36" s="5"/>
      <c r="Q36" s="5"/>
      <c r="S36" s="5"/>
      <c r="T36" s="5"/>
      <c r="U36" s="5"/>
      <c r="W36" s="5"/>
      <c r="X36" s="5"/>
      <c r="Y36" s="5"/>
    </row>
    <row r="37" customHeight="1" spans="12:25">
      <c r="L37" s="5"/>
      <c r="M37" s="5"/>
      <c r="N37" s="5"/>
      <c r="O37" s="5"/>
      <c r="P37" s="5"/>
      <c r="Q37" s="5"/>
      <c r="S37" s="5"/>
      <c r="T37" s="5"/>
      <c r="U37" s="5"/>
      <c r="W37" s="5"/>
      <c r="X37" s="5"/>
      <c r="Y37" s="5"/>
    </row>
    <row r="38" customHeight="1" spans="12:25">
      <c r="L38" s="5"/>
      <c r="M38" s="5"/>
      <c r="N38" s="5"/>
      <c r="O38" s="5"/>
      <c r="P38" s="5"/>
      <c r="Q38" s="5"/>
      <c r="S38" s="5"/>
      <c r="T38" s="5"/>
      <c r="U38" s="5"/>
      <c r="W38" s="5"/>
      <c r="X38" s="5"/>
      <c r="Y38" s="5"/>
    </row>
    <row r="39" customHeight="1" spans="12:25">
      <c r="L39" s="5"/>
      <c r="M39" s="5"/>
      <c r="N39" s="5"/>
      <c r="O39" s="5"/>
      <c r="P39" s="5"/>
      <c r="Q39" s="5"/>
      <c r="S39" s="5"/>
      <c r="T39" s="5"/>
      <c r="U39" s="5"/>
      <c r="W39" s="5"/>
      <c r="X39" s="5"/>
      <c r="Y39" s="5"/>
    </row>
    <row r="40" customHeight="1" spans="12:25">
      <c r="L40" s="5"/>
      <c r="M40" s="5"/>
      <c r="N40" s="5"/>
      <c r="O40" s="5"/>
      <c r="P40" s="5"/>
      <c r="Q40" s="5"/>
      <c r="S40" s="5"/>
      <c r="T40" s="5"/>
      <c r="U40" s="5"/>
      <c r="W40" s="5"/>
      <c r="X40" s="5"/>
      <c r="Y40" s="5"/>
    </row>
    <row r="41" customHeight="1" spans="12:25">
      <c r="L41" s="5"/>
      <c r="M41" s="5"/>
      <c r="N41" s="5"/>
      <c r="O41" s="5"/>
      <c r="P41" s="5"/>
      <c r="Q41" s="5"/>
      <c r="S41" s="5"/>
      <c r="T41" s="5"/>
      <c r="U41" s="5"/>
      <c r="W41" s="5"/>
      <c r="X41" s="5"/>
      <c r="Y41" s="5"/>
    </row>
    <row r="42" customHeight="1" spans="12:25">
      <c r="L42" s="5"/>
      <c r="M42" s="5"/>
      <c r="N42" s="5"/>
      <c r="O42" s="5"/>
      <c r="P42" s="5"/>
      <c r="Q42" s="5"/>
      <c r="S42" s="5"/>
      <c r="T42" s="5"/>
      <c r="U42" s="5"/>
      <c r="W42" s="5"/>
      <c r="X42" s="5"/>
      <c r="Y42" s="5"/>
    </row>
    <row r="43" customHeight="1" spans="12:25">
      <c r="L43" s="5"/>
      <c r="M43" s="5"/>
      <c r="N43" s="5"/>
      <c r="O43" s="5"/>
      <c r="P43" s="5"/>
      <c r="Q43" s="5"/>
      <c r="S43" s="5"/>
      <c r="T43" s="5"/>
      <c r="U43" s="5"/>
      <c r="W43" s="5"/>
      <c r="X43" s="5"/>
      <c r="Y43" s="5"/>
    </row>
    <row r="44" customHeight="1" spans="12:25">
      <c r="L44" s="5"/>
      <c r="M44" s="5"/>
      <c r="N44" s="5"/>
      <c r="O44" s="5"/>
      <c r="P44" s="5"/>
      <c r="Q44" s="5"/>
      <c r="S44" s="5"/>
      <c r="T44" s="5"/>
      <c r="U44" s="5"/>
      <c r="W44" s="5"/>
      <c r="X44" s="5"/>
      <c r="Y44" s="5"/>
    </row>
    <row r="45" customHeight="1" spans="12:25">
      <c r="L45" s="5"/>
      <c r="M45" s="5"/>
      <c r="N45" s="5"/>
      <c r="O45" s="5"/>
      <c r="P45" s="5"/>
      <c r="Q45" s="5"/>
      <c r="S45" s="5"/>
      <c r="T45" s="5"/>
      <c r="U45" s="5"/>
      <c r="W45" s="5"/>
      <c r="X45" s="5"/>
      <c r="Y45" s="5"/>
    </row>
    <row r="46" customHeight="1" spans="12:25">
      <c r="L46" s="5"/>
      <c r="M46" s="5"/>
      <c r="N46" s="5"/>
      <c r="O46" s="5"/>
      <c r="P46" s="5"/>
      <c r="Q46" s="5"/>
      <c r="S46" s="5"/>
      <c r="T46" s="5"/>
      <c r="U46" s="5"/>
      <c r="W46" s="5"/>
      <c r="X46" s="5"/>
      <c r="Y46" s="5"/>
    </row>
    <row r="47" customHeight="1" spans="12:25">
      <c r="L47" s="5"/>
      <c r="M47" s="5"/>
      <c r="N47" s="5"/>
      <c r="O47" s="5"/>
      <c r="P47" s="5"/>
      <c r="Q47" s="5"/>
      <c r="S47" s="5"/>
      <c r="T47" s="5"/>
      <c r="U47" s="5"/>
      <c r="W47" s="5"/>
      <c r="X47" s="5"/>
      <c r="Y47" s="5"/>
    </row>
    <row r="48" customHeight="1" spans="12:25">
      <c r="L48" s="5"/>
      <c r="M48" s="5"/>
      <c r="N48" s="5"/>
      <c r="O48" s="5"/>
      <c r="P48" s="5"/>
      <c r="Q48" s="5"/>
      <c r="S48" s="5"/>
      <c r="T48" s="5"/>
      <c r="U48" s="5"/>
      <c r="W48" s="5"/>
      <c r="X48" s="5"/>
      <c r="Y48" s="5"/>
    </row>
    <row r="49" customHeight="1" spans="12:25">
      <c r="L49" s="5"/>
      <c r="M49" s="5"/>
      <c r="N49" s="5"/>
      <c r="O49" s="5"/>
      <c r="P49" s="5"/>
      <c r="Q49" s="5"/>
      <c r="S49" s="5"/>
      <c r="T49" s="5"/>
      <c r="U49" s="5"/>
      <c r="W49" s="5"/>
      <c r="X49" s="5"/>
      <c r="Y49" s="5"/>
    </row>
    <row r="50" customHeight="1" spans="12:25">
      <c r="L50" s="5"/>
      <c r="M50" s="5"/>
      <c r="N50" s="5"/>
      <c r="O50" s="5"/>
      <c r="P50" s="5"/>
      <c r="Q50" s="5"/>
      <c r="S50" s="5"/>
      <c r="T50" s="5"/>
      <c r="U50" s="5"/>
      <c r="W50" s="5"/>
      <c r="X50" s="5"/>
      <c r="Y50" s="5"/>
    </row>
    <row r="51" customHeight="1" spans="12:25">
      <c r="L51" s="5"/>
      <c r="M51" s="5"/>
      <c r="N51" s="5"/>
      <c r="O51" s="5"/>
      <c r="P51" s="5"/>
      <c r="Q51" s="5"/>
      <c r="S51" s="5"/>
      <c r="T51" s="5"/>
      <c r="U51" s="5"/>
      <c r="W51" s="5"/>
      <c r="X51" s="5"/>
      <c r="Y51" s="5"/>
    </row>
    <row r="52" customHeight="1" spans="12:25">
      <c r="L52" s="5"/>
      <c r="M52" s="5"/>
      <c r="N52" s="5"/>
      <c r="O52" s="5"/>
      <c r="P52" s="5"/>
      <c r="Q52" s="5"/>
      <c r="S52" s="5"/>
      <c r="T52" s="5"/>
      <c r="U52" s="5"/>
      <c r="W52" s="5"/>
      <c r="X52" s="5"/>
      <c r="Y52" s="5"/>
    </row>
    <row r="53" customHeight="1" spans="12:25">
      <c r="L53" s="5"/>
      <c r="M53" s="5"/>
      <c r="N53" s="5"/>
      <c r="O53" s="5"/>
      <c r="P53" s="5"/>
      <c r="Q53" s="5"/>
      <c r="S53" s="5"/>
      <c r="T53" s="5"/>
      <c r="U53" s="5"/>
      <c r="W53" s="5"/>
      <c r="X53" s="5"/>
      <c r="Y53" s="5"/>
    </row>
    <row r="54" customHeight="1" spans="12:25">
      <c r="L54" s="5"/>
      <c r="M54" s="5"/>
      <c r="N54" s="5"/>
      <c r="O54" s="5"/>
      <c r="P54" s="5"/>
      <c r="Q54" s="5"/>
      <c r="S54" s="5"/>
      <c r="T54" s="5"/>
      <c r="U54" s="5"/>
      <c r="W54" s="5"/>
      <c r="X54" s="5"/>
      <c r="Y54" s="5"/>
    </row>
    <row r="55" customHeight="1" spans="12:25">
      <c r="L55" s="5"/>
      <c r="M55" s="5"/>
      <c r="N55" s="5"/>
      <c r="O55" s="5"/>
      <c r="P55" s="5"/>
      <c r="Q55" s="5"/>
      <c r="S55" s="5"/>
      <c r="T55" s="5"/>
      <c r="U55" s="5"/>
      <c r="W55" s="5"/>
      <c r="X55" s="5"/>
      <c r="Y55" s="5"/>
    </row>
    <row r="56" customHeight="1" spans="12:25">
      <c r="L56" s="5"/>
      <c r="M56" s="5"/>
      <c r="N56" s="5"/>
      <c r="O56" s="5"/>
      <c r="P56" s="5"/>
      <c r="Q56" s="5"/>
      <c r="S56" s="5"/>
      <c r="T56" s="5"/>
      <c r="U56" s="5"/>
      <c r="W56" s="5"/>
      <c r="X56" s="5"/>
      <c r="Y56" s="5"/>
    </row>
    <row r="57" customHeight="1" spans="12:25">
      <c r="L57" s="5"/>
      <c r="M57" s="5"/>
      <c r="N57" s="5"/>
      <c r="O57" s="5"/>
      <c r="P57" s="5"/>
      <c r="Q57" s="5"/>
      <c r="S57" s="5"/>
      <c r="T57" s="5"/>
      <c r="U57" s="5"/>
      <c r="W57" s="5"/>
      <c r="X57" s="5"/>
      <c r="Y57" s="5"/>
    </row>
    <row r="58" customHeight="1" spans="12:25">
      <c r="L58" s="5"/>
      <c r="M58" s="5"/>
      <c r="N58" s="5"/>
      <c r="O58" s="5"/>
      <c r="P58" s="5"/>
      <c r="Q58" s="5"/>
      <c r="S58" s="5"/>
      <c r="T58" s="5"/>
      <c r="U58" s="5"/>
      <c r="W58" s="5"/>
      <c r="X58" s="5"/>
      <c r="Y58" s="5"/>
    </row>
    <row r="59" customHeight="1" spans="12:25">
      <c r="L59" s="5"/>
      <c r="M59" s="5"/>
      <c r="N59" s="5"/>
      <c r="O59" s="5"/>
      <c r="P59" s="5"/>
      <c r="Q59" s="5"/>
      <c r="S59" s="5"/>
      <c r="T59" s="5"/>
      <c r="U59" s="5"/>
      <c r="W59" s="5"/>
      <c r="X59" s="5"/>
      <c r="Y59" s="5"/>
    </row>
    <row r="60" customHeight="1" spans="14:25">
      <c r="N60" s="3"/>
      <c r="O60" s="4"/>
      <c r="Q60" s="1"/>
      <c r="S60" s="4"/>
      <c r="U60" s="1"/>
      <c r="W60" s="4"/>
      <c r="Y60" s="1"/>
    </row>
    <row r="61" customHeight="1" spans="14:25">
      <c r="N61" s="3"/>
      <c r="O61" s="4"/>
      <c r="Q61" s="1"/>
      <c r="S61" s="4"/>
      <c r="U61" s="1"/>
      <c r="W61" s="4"/>
      <c r="Y61" s="1"/>
    </row>
    <row r="62" customHeight="1" spans="14:25">
      <c r="N62" s="3"/>
      <c r="O62" s="4"/>
      <c r="Q62" s="1"/>
      <c r="S62" s="4"/>
      <c r="U62" s="1"/>
      <c r="W62" s="4"/>
      <c r="Y62" s="1"/>
    </row>
    <row r="63" customHeight="1" spans="14:25">
      <c r="N63" s="3"/>
      <c r="O63" s="4"/>
      <c r="Q63" s="1"/>
      <c r="S63" s="4"/>
      <c r="U63" s="1"/>
      <c r="W63" s="4"/>
      <c r="Y63" s="1"/>
    </row>
    <row r="64" customHeight="1" spans="14:25">
      <c r="N64" s="3"/>
      <c r="O64" s="4"/>
      <c r="Q64" s="1"/>
      <c r="S64" s="4"/>
      <c r="U64" s="1"/>
      <c r="W64" s="4"/>
      <c r="Y64" s="1"/>
    </row>
  </sheetData>
  <mergeCells count="1">
    <mergeCell ref="A1:Z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数码智能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星梦缘</cp:lastModifiedBy>
  <dcterms:created xsi:type="dcterms:W3CDTF">2026-06-03T15:31:00Z</dcterms:created>
  <dcterms:modified xsi:type="dcterms:W3CDTF">2026-09-11T06:38:15Z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16775A667B514C1CA78C8E6FD58EFA2C_13</vt:lpwstr>
  </property>
  <property fmtid="{D5CDD505-2E9C-101B-9397-08002B2CF9AE}" pid="4" name="CalculationRule">
    <vt:i4>0</vt:i4>
  </property>
</Properties>
</file>